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04" activeTab="1"/>
  </bookViews>
  <sheets>
    <sheet name="TDC" sheetId="1" r:id="rId1"/>
    <sheet name="Coppa Italia" sheetId="2" r:id="rId2"/>
  </sheets>
  <definedNames>
    <definedName name="_xlnm.Print_Area" localSheetId="1">'Coppa Italia'!$A$1:$R$45</definedName>
    <definedName name="_xlnm.Print_Area" localSheetId="0">'TDC'!$A$1:$BR$103</definedName>
    <definedName name="Excel_BuiltIn_Print_Area" localSheetId="0">'TDC'!$A$1:$BM$103</definedName>
    <definedName name="Excel_BuiltIn_Print_Area" localSheetId="0">'TDC'!$A$1:$BS$103</definedName>
    <definedName name="Excel_BuiltIn_Print_Area" localSheetId="0">'TDC'!$A$1:$BM$54</definedName>
    <definedName name="Excel_BuiltIn_Print_Area" localSheetId="0">'TDC'!$A$1:$Y$47</definedName>
    <definedName name="__Anonymous_Sheet_DB__1">'TDC'!$B$7:$BT$63</definedName>
    <definedName name="Excel_BuiltIn_Print_Area" localSheetId="0">'TDC'!$A$1:$BM$63</definedName>
    <definedName name="Excel_BuiltIn_Print_Area" localSheetId="0">'TDC'!$A$1:$Y$55</definedName>
  </definedNames>
  <calcPr fullCalcOnLoad="1"/>
</workbook>
</file>

<file path=xl/sharedStrings.xml><?xml version="1.0" encoding="utf-8"?>
<sst xmlns="http://schemas.openxmlformats.org/spreadsheetml/2006/main" count="763" uniqueCount="433">
  <si>
    <t>XVIII Trofeo del Dinghy 12' Classico – 2019</t>
  </si>
  <si>
    <t>Classifica finsle dopo 5 prove con 3 scarti</t>
  </si>
  <si>
    <t>Rank</t>
  </si>
  <si>
    <t>Equipaggio</t>
  </si>
  <si>
    <t>Yacht Club</t>
  </si>
  <si>
    <t>Nome Barca</t>
  </si>
  <si>
    <t>Numero Velico</t>
  </si>
  <si>
    <t>VE/VI/CL</t>
  </si>
  <si>
    <t>M SM</t>
  </si>
  <si>
    <t>Punti</t>
  </si>
  <si>
    <t>Le Grazie   CV La Spezia</t>
  </si>
  <si>
    <t>Bonus</t>
  </si>
  <si>
    <t>Venezia Lido   AV Lido</t>
  </si>
  <si>
    <t xml:space="preserve">    Ischia       CN Forio</t>
  </si>
  <si>
    <t>Bellano     CV Bellano</t>
  </si>
  <si>
    <t xml:space="preserve">       San Vincenzo          CN-YC-Marina San.Vincenzo</t>
  </si>
  <si>
    <t>Tot</t>
  </si>
  <si>
    <t>Tot 1sc.</t>
  </si>
  <si>
    <t>Tot serie</t>
  </si>
  <si>
    <t>Tot. Con Bonus</t>
  </si>
  <si>
    <t>Scarti</t>
  </si>
  <si>
    <t>Tot con scarti</t>
  </si>
  <si>
    <t>1sc</t>
  </si>
  <si>
    <t>2sc</t>
  </si>
  <si>
    <t>3sc</t>
  </si>
  <si>
    <t>4sc</t>
  </si>
  <si>
    <t>5sc</t>
  </si>
  <si>
    <t>Pos</t>
  </si>
  <si>
    <t>CI</t>
  </si>
  <si>
    <t xml:space="preserve">Patrone </t>
  </si>
  <si>
    <t>Alberto</t>
  </si>
  <si>
    <t>C.V. Cogoleto</t>
  </si>
  <si>
    <t>Damina</t>
  </si>
  <si>
    <t>ITA2026</t>
  </si>
  <si>
    <t>CL</t>
  </si>
  <si>
    <t>x</t>
  </si>
  <si>
    <t>Mangione</t>
  </si>
  <si>
    <t>Fabio</t>
  </si>
  <si>
    <t>C.N. Rimini</t>
  </si>
  <si>
    <t>Al</t>
  </si>
  <si>
    <t>ITA1474</t>
  </si>
  <si>
    <t>VE</t>
  </si>
  <si>
    <t xml:space="preserve">Boem </t>
  </si>
  <si>
    <t>Giovanni</t>
  </si>
  <si>
    <t>DV Veneziano</t>
  </si>
  <si>
    <t>Papera Spaziale</t>
  </si>
  <si>
    <t>ITA2348</t>
  </si>
  <si>
    <t>dnf</t>
  </si>
  <si>
    <t>Cito Filomarino</t>
  </si>
  <si>
    <t>Andrea</t>
  </si>
  <si>
    <t>Vela Club Levanto</t>
  </si>
  <si>
    <t>Splendore</t>
  </si>
  <si>
    <t>ITA2282</t>
  </si>
  <si>
    <t>VI</t>
  </si>
  <si>
    <t>dnc</t>
  </si>
  <si>
    <t xml:space="preserve">Penagini </t>
  </si>
  <si>
    <t>Vincenzo</t>
  </si>
  <si>
    <t>Y.C.Italiano</t>
  </si>
  <si>
    <t>Spirit of Falena</t>
  </si>
  <si>
    <t>ITA2230</t>
  </si>
  <si>
    <t>M</t>
  </si>
  <si>
    <t>Sada</t>
  </si>
  <si>
    <t>Paolo</t>
  </si>
  <si>
    <t>Moby Dick's baby</t>
  </si>
  <si>
    <t>ITA2251</t>
  </si>
  <si>
    <t>Schena</t>
  </si>
  <si>
    <t>Carlo</t>
  </si>
  <si>
    <t>SV Taranto</t>
  </si>
  <si>
    <t>Jolly Roger</t>
  </si>
  <si>
    <t>ITA2147</t>
  </si>
  <si>
    <t>Anghileri</t>
  </si>
  <si>
    <t>Toni</t>
  </si>
  <si>
    <t>Y.C. Canottieri Lecco</t>
  </si>
  <si>
    <t>Absolutely Free</t>
  </si>
  <si>
    <t>ITA2296</t>
  </si>
  <si>
    <t>Lodigiani</t>
  </si>
  <si>
    <t>Francesca</t>
  </si>
  <si>
    <t>CV S. Margherita Ligure</t>
  </si>
  <si>
    <t>Obi Wan Kenobi</t>
  </si>
  <si>
    <t>ITA2307</t>
  </si>
  <si>
    <t>De Ruttè</t>
  </si>
  <si>
    <t>Frederic</t>
  </si>
  <si>
    <t>F.F.V.</t>
  </si>
  <si>
    <t>Bellagioia III</t>
  </si>
  <si>
    <t>SUI0003</t>
  </si>
  <si>
    <t>dns</t>
  </si>
  <si>
    <t>Carmagnani</t>
  </si>
  <si>
    <t>Attilio</t>
  </si>
  <si>
    <t>KarmaSutra</t>
  </si>
  <si>
    <t>ITA2211</t>
  </si>
  <si>
    <t>Colombo</t>
  </si>
  <si>
    <t>Marco</t>
  </si>
  <si>
    <t>C.V. Bellano</t>
  </si>
  <si>
    <t>O Terror Do Mundo</t>
  </si>
  <si>
    <t>ITA1742</t>
  </si>
  <si>
    <t>Barovier</t>
  </si>
  <si>
    <t>Marino</t>
  </si>
  <si>
    <t>A.V. Lido</t>
  </si>
  <si>
    <t>Vintage Only</t>
  </si>
  <si>
    <t>ITA2236</t>
  </si>
  <si>
    <t xml:space="preserve">La Scala </t>
  </si>
  <si>
    <t>Giuseppe</t>
  </si>
  <si>
    <t>R.Y.C.C. Savoia</t>
  </si>
  <si>
    <t>Ancora non mollare</t>
  </si>
  <si>
    <t>ITA2268</t>
  </si>
  <si>
    <t>Armellin</t>
  </si>
  <si>
    <t>Roberto</t>
  </si>
  <si>
    <t>Homerus Onlus</t>
  </si>
  <si>
    <t>Pippo II</t>
  </si>
  <si>
    <t>ITA0799</t>
  </si>
  <si>
    <t>SM</t>
  </si>
  <si>
    <t>Meister</t>
  </si>
  <si>
    <t>Rupert</t>
  </si>
  <si>
    <t>Germania</t>
  </si>
  <si>
    <t>Mole</t>
  </si>
  <si>
    <t>GER229</t>
  </si>
  <si>
    <t>ret</t>
  </si>
  <si>
    <t>Anna</t>
  </si>
  <si>
    <t>GER200</t>
  </si>
  <si>
    <t>Di Tarsia</t>
  </si>
  <si>
    <t>Francesco</t>
  </si>
  <si>
    <t>A.V. Santa Severa</t>
  </si>
  <si>
    <t>Gabbiano Pensatore</t>
  </si>
  <si>
    <t>ITA2242</t>
  </si>
  <si>
    <t>Napoli</t>
  </si>
  <si>
    <t>Luca</t>
  </si>
  <si>
    <t>Pegaso</t>
  </si>
  <si>
    <t>ITA1971</t>
  </si>
  <si>
    <t>Puzzarini</t>
  </si>
  <si>
    <t>Stefano</t>
  </si>
  <si>
    <t>C.N. Cervia</t>
  </si>
  <si>
    <t>Maxima</t>
  </si>
  <si>
    <t>ITA1374</t>
  </si>
  <si>
    <t>Tirapani</t>
  </si>
  <si>
    <t>Maurizio</t>
  </si>
  <si>
    <t>CN Cervia</t>
  </si>
  <si>
    <t>Ariosa</t>
  </si>
  <si>
    <t>ITA0943</t>
  </si>
  <si>
    <t>Scanu</t>
  </si>
  <si>
    <t>Sailing Team Bracciano</t>
  </si>
  <si>
    <t>Perché Cukly</t>
  </si>
  <si>
    <t>ITA1877</t>
  </si>
  <si>
    <t>Surendonk</t>
  </si>
  <si>
    <t>Patricia</t>
  </si>
  <si>
    <t>KWVL</t>
  </si>
  <si>
    <t>Hydra II</t>
  </si>
  <si>
    <t>ITA2280</t>
  </si>
  <si>
    <t>Landi</t>
  </si>
  <si>
    <t>Luciano</t>
  </si>
  <si>
    <t>Milonga</t>
  </si>
  <si>
    <t>ITA2270</t>
  </si>
  <si>
    <t>Vidal</t>
  </si>
  <si>
    <t>CDV Mestre</t>
  </si>
  <si>
    <t>Mogador</t>
  </si>
  <si>
    <t>ITA1583</t>
  </si>
  <si>
    <t>Bertacca</t>
  </si>
  <si>
    <t>Italo</t>
  </si>
  <si>
    <t>SV Viareggina</t>
  </si>
  <si>
    <t>Abbidubbi</t>
  </si>
  <si>
    <t>ITA2226</t>
  </si>
  <si>
    <t>Gamberini</t>
  </si>
  <si>
    <t>Mauro</t>
  </si>
  <si>
    <t>Carlo II</t>
  </si>
  <si>
    <t>ITA1580</t>
  </si>
  <si>
    <t>Resta</t>
  </si>
  <si>
    <t>Raffaele</t>
  </si>
  <si>
    <t>CV Barcola</t>
  </si>
  <si>
    <t>Telos</t>
  </si>
  <si>
    <t>ITA2262</t>
  </si>
  <si>
    <t>Randazzo</t>
  </si>
  <si>
    <t>Paola</t>
  </si>
  <si>
    <t>C.V. Sicilia</t>
  </si>
  <si>
    <t>Strepitosa 3</t>
  </si>
  <si>
    <t>ITA2356</t>
  </si>
  <si>
    <t>Sanzini</t>
  </si>
  <si>
    <t>Giorgio</t>
  </si>
  <si>
    <t>CV Tiberino</t>
  </si>
  <si>
    <t>Maf</t>
  </si>
  <si>
    <t>ITA1951</t>
  </si>
  <si>
    <t>L</t>
  </si>
  <si>
    <t>Baroni</t>
  </si>
  <si>
    <t>CV Casanova Mestre</t>
  </si>
  <si>
    <t>Duri ai banchi</t>
  </si>
  <si>
    <t>ITA2263</t>
  </si>
  <si>
    <t>Orsini Baroni</t>
  </si>
  <si>
    <t>Nicolò</t>
  </si>
  <si>
    <t>Y.C. Repubblica Pisa</t>
  </si>
  <si>
    <t>Violante</t>
  </si>
  <si>
    <t>ITA1729</t>
  </si>
  <si>
    <t xml:space="preserve">Giovannini </t>
  </si>
  <si>
    <t>Nicola</t>
  </si>
  <si>
    <t>C.V. Castiglionese</t>
  </si>
  <si>
    <t>Solo per i tuoi Occhi</t>
  </si>
  <si>
    <t>Bocchino</t>
  </si>
  <si>
    <t>CN Caposele</t>
  </si>
  <si>
    <t>Tesoro</t>
  </si>
  <si>
    <t>ITA2249</t>
  </si>
  <si>
    <t>D'Ardia</t>
  </si>
  <si>
    <t>Giangiacomo</t>
  </si>
  <si>
    <t>Gone with The Wind</t>
  </si>
  <si>
    <t>ITA2184</t>
  </si>
  <si>
    <t xml:space="preserve">Allodi </t>
  </si>
  <si>
    <t>Gaetano</t>
  </si>
  <si>
    <t>LNI Napoli</t>
  </si>
  <si>
    <t>ITA1990</t>
  </si>
  <si>
    <t>Brecht</t>
  </si>
  <si>
    <t>Yochin</t>
  </si>
  <si>
    <t>HSC LYC</t>
  </si>
  <si>
    <t>Carla</t>
  </si>
  <si>
    <t>GER220</t>
  </si>
  <si>
    <t>Dal Poz</t>
  </si>
  <si>
    <t>CV Mestre</t>
  </si>
  <si>
    <t>Pina Bausch</t>
  </si>
  <si>
    <t>ITA1800</t>
  </si>
  <si>
    <t>Ottonello</t>
  </si>
  <si>
    <t>Nello</t>
  </si>
  <si>
    <t>C.N. Ugo Costaguta</t>
  </si>
  <si>
    <t>Giulia</t>
  </si>
  <si>
    <t>ITA2259</t>
  </si>
  <si>
    <t>Corsi</t>
  </si>
  <si>
    <t>Marcello</t>
  </si>
  <si>
    <t>C.N. San Vincenzo</t>
  </si>
  <si>
    <t>No Dinghy No Party</t>
  </si>
  <si>
    <t>ITA1566</t>
  </si>
  <si>
    <t>Marini</t>
  </si>
  <si>
    <t>Regulus</t>
  </si>
  <si>
    <t>ITA1874</t>
  </si>
  <si>
    <t>Santini</t>
  </si>
  <si>
    <t>Renzo</t>
  </si>
  <si>
    <t>Emilio II</t>
  </si>
  <si>
    <t>ITA1371</t>
  </si>
  <si>
    <t>Cetin</t>
  </si>
  <si>
    <t>Anil</t>
  </si>
  <si>
    <t>Tuzla Yacht Instanbul</t>
  </si>
  <si>
    <t>ITA1555</t>
  </si>
  <si>
    <t>De Marte</t>
  </si>
  <si>
    <t>CN Costaguta</t>
  </si>
  <si>
    <t>Rabetta</t>
  </si>
  <si>
    <t>ITA1762</t>
  </si>
  <si>
    <t>Arnaud</t>
  </si>
  <si>
    <t>Remy</t>
  </si>
  <si>
    <t>YCL La Baule</t>
  </si>
  <si>
    <t>Woody</t>
  </si>
  <si>
    <t>FRA0058</t>
  </si>
  <si>
    <t>Dissera</t>
  </si>
  <si>
    <t>Alvise</t>
  </si>
  <si>
    <t>CDV Venezia</t>
  </si>
  <si>
    <t>Gambadilegno</t>
  </si>
  <si>
    <t>ITA0220</t>
  </si>
  <si>
    <t>Foscolo</t>
  </si>
  <si>
    <t>AV Lido</t>
  </si>
  <si>
    <t xml:space="preserve"> </t>
  </si>
  <si>
    <t>ITA9999</t>
  </si>
  <si>
    <t>Penzo</t>
  </si>
  <si>
    <t>Franco</t>
  </si>
  <si>
    <t>Ratatuille</t>
  </si>
  <si>
    <t>ITA2321</t>
  </si>
  <si>
    <t>Benedetti</t>
  </si>
  <si>
    <t>C.V. Toscolano</t>
  </si>
  <si>
    <t>Chiaruttini Danilo</t>
  </si>
  <si>
    <t>Corti Isabella</t>
  </si>
  <si>
    <t>C.N. Rapallo</t>
  </si>
  <si>
    <t>Testa Vuota</t>
  </si>
  <si>
    <t>ITA1777</t>
  </si>
  <si>
    <t>Mezzera</t>
  </si>
  <si>
    <t>Alessandro</t>
  </si>
  <si>
    <t>LNI Meina</t>
  </si>
  <si>
    <t>La perla nera</t>
  </si>
  <si>
    <t>ITA2148</t>
  </si>
  <si>
    <t>Balestrieri</t>
  </si>
  <si>
    <t>Maria Elena</t>
  </si>
  <si>
    <t>C.V. Casanova</t>
  </si>
  <si>
    <t>Sandokan</t>
  </si>
  <si>
    <t>ITA2224</t>
  </si>
  <si>
    <t>Begalli</t>
  </si>
  <si>
    <t>Enrico</t>
  </si>
  <si>
    <t>LNI Chiavari - Lavagna</t>
  </si>
  <si>
    <t>Viola</t>
  </si>
  <si>
    <t>ITA2336</t>
  </si>
  <si>
    <t>CV Toscolano Maderno</t>
  </si>
  <si>
    <t>Briolini Paolo</t>
  </si>
  <si>
    <t>Di Segni Cristiana</t>
  </si>
  <si>
    <t>Scignoria</t>
  </si>
  <si>
    <t>ITA1475</t>
  </si>
  <si>
    <t>Capannoli</t>
  </si>
  <si>
    <t>Uberto</t>
  </si>
  <si>
    <t>Gigiballa</t>
  </si>
  <si>
    <t>ITA2213</t>
  </si>
  <si>
    <t>Colapietro</t>
  </si>
  <si>
    <t xml:space="preserve">Dani </t>
  </si>
  <si>
    <t>C.V. La Spezia</t>
  </si>
  <si>
    <t>Contratto</t>
  </si>
  <si>
    <t>LNI Noli</t>
  </si>
  <si>
    <t>Gegonge</t>
  </si>
  <si>
    <t>ITA2019</t>
  </si>
  <si>
    <t>Coppola</t>
  </si>
  <si>
    <t>Y.C. Roggero di Lauria</t>
  </si>
  <si>
    <t>Dingo</t>
  </si>
  <si>
    <t>ITA1481</t>
  </si>
  <si>
    <t>Corbellini</t>
  </si>
  <si>
    <t>U.V. Maccagno</t>
  </si>
  <si>
    <t>Lion's Girl</t>
  </si>
  <si>
    <t>ITA1915</t>
  </si>
  <si>
    <t>Cusin</t>
  </si>
  <si>
    <t>Fabrizio</t>
  </si>
  <si>
    <t>CV Sicilia</t>
  </si>
  <si>
    <t>Balla con Gigi</t>
  </si>
  <si>
    <t>ITA2303</t>
  </si>
  <si>
    <t>Damonte</t>
  </si>
  <si>
    <t>Daniela</t>
  </si>
  <si>
    <t>ITA1598</t>
  </si>
  <si>
    <t>Dekleva Vesna</t>
  </si>
  <si>
    <t>Polisak Dan</t>
  </si>
  <si>
    <t>YC Portorosz</t>
  </si>
  <si>
    <t>Garbin</t>
  </si>
  <si>
    <t>SLO0002</t>
  </si>
  <si>
    <t>Dell'Oro</t>
  </si>
  <si>
    <t>Piccolo Lord</t>
  </si>
  <si>
    <t>NED2289</t>
  </si>
  <si>
    <t>Fabris</t>
  </si>
  <si>
    <t>Federico</t>
  </si>
  <si>
    <t>YC Adriaco</t>
  </si>
  <si>
    <t>Strafanto</t>
  </si>
  <si>
    <t>ITA1257</t>
  </si>
  <si>
    <t>Falciola</t>
  </si>
  <si>
    <t>Paso doble</t>
  </si>
  <si>
    <t>ITA2217</t>
  </si>
  <si>
    <t>Fidanza</t>
  </si>
  <si>
    <t>Can. Mestre</t>
  </si>
  <si>
    <t>Papera spaziale</t>
  </si>
  <si>
    <t>ITA2164</t>
  </si>
  <si>
    <t>Fontanari</t>
  </si>
  <si>
    <t>FV Gabriele d'Annunzio</t>
  </si>
  <si>
    <t>Piùdodici</t>
  </si>
  <si>
    <t>ITA0991</t>
  </si>
  <si>
    <t>Gandolfi</t>
  </si>
  <si>
    <t>Toti</t>
  </si>
  <si>
    <t>ITA0194</t>
  </si>
  <si>
    <t>Klinkenberg</t>
  </si>
  <si>
    <t>Anjo</t>
  </si>
  <si>
    <t>De Kaag NV</t>
  </si>
  <si>
    <t>Greta VI</t>
  </si>
  <si>
    <t>ITA2007</t>
  </si>
  <si>
    <t>Lachotzky</t>
  </si>
  <si>
    <t>KWVL Loodsrecht</t>
  </si>
  <si>
    <t>Donna Maria</t>
  </si>
  <si>
    <t>ITA2248</t>
  </si>
  <si>
    <t>Le Rouzo</t>
  </si>
  <si>
    <t>Philippe</t>
  </si>
  <si>
    <t>CN Lorient</t>
  </si>
  <si>
    <t>FRA0045</t>
  </si>
  <si>
    <t>Marconi</t>
  </si>
  <si>
    <t>CV Mariclea</t>
  </si>
  <si>
    <t>Casmaran</t>
  </si>
  <si>
    <t>ITA2264</t>
  </si>
  <si>
    <t>Pamparino</t>
  </si>
  <si>
    <t>Lorenzo</t>
  </si>
  <si>
    <t>C.N. del Finale</t>
  </si>
  <si>
    <t>Lampuga II</t>
  </si>
  <si>
    <t>ITA1542</t>
  </si>
  <si>
    <t>Papa</t>
  </si>
  <si>
    <t>RCC Tevere Remo</t>
  </si>
  <si>
    <t>Giannina</t>
  </si>
  <si>
    <t>ITA0065</t>
  </si>
  <si>
    <t>Ratatouille</t>
  </si>
  <si>
    <t>Pierre</t>
  </si>
  <si>
    <t>Christian</t>
  </si>
  <si>
    <t>AN Saint Mandrier</t>
  </si>
  <si>
    <t>Durango</t>
  </si>
  <si>
    <t>FRA0050</t>
  </si>
  <si>
    <t>Pisante Luigi</t>
  </si>
  <si>
    <t>D'Amelio Laura</t>
  </si>
  <si>
    <t>Velamare Sailing Team</t>
  </si>
  <si>
    <t>Trespolina</t>
  </si>
  <si>
    <t>ITA0181</t>
  </si>
  <si>
    <t>Pizzarello</t>
  </si>
  <si>
    <t>Mustang</t>
  </si>
  <si>
    <t>ITA0914</t>
  </si>
  <si>
    <t>Carlopi 8</t>
  </si>
  <si>
    <t>ITA1027</t>
  </si>
  <si>
    <t>Ranza</t>
  </si>
  <si>
    <t>Ferruccio</t>
  </si>
  <si>
    <t>YC Hannibal</t>
  </si>
  <si>
    <t>Titti II</t>
  </si>
  <si>
    <t>ITA1263</t>
  </si>
  <si>
    <t>Rovai</t>
  </si>
  <si>
    <t>Nimbus Surfing Club</t>
  </si>
  <si>
    <t>Lulli</t>
  </si>
  <si>
    <t>ITA1325</t>
  </si>
  <si>
    <t>CDV Roma</t>
  </si>
  <si>
    <t>Prima Stella</t>
  </si>
  <si>
    <t>ITA2284</t>
  </si>
  <si>
    <t>Saumagne</t>
  </si>
  <si>
    <t>Nicolas</t>
  </si>
  <si>
    <t>BN Sciez</t>
  </si>
  <si>
    <t>Triton</t>
  </si>
  <si>
    <t>FRA0054</t>
  </si>
  <si>
    <t>Schiavon</t>
  </si>
  <si>
    <t>Massimo</t>
  </si>
  <si>
    <t>C.N. Chioggia</t>
  </si>
  <si>
    <t>Acora non mollare</t>
  </si>
  <si>
    <t>ITA2324</t>
  </si>
  <si>
    <t>Vanetti</t>
  </si>
  <si>
    <t>CV Medio Verbano</t>
  </si>
  <si>
    <t>Manigoldo II</t>
  </si>
  <si>
    <t>ITA1970</t>
  </si>
  <si>
    <t>Viacava</t>
  </si>
  <si>
    <t>Pieraldo I</t>
  </si>
  <si>
    <t>ITA0795</t>
  </si>
  <si>
    <t>Zietek</t>
  </si>
  <si>
    <t>Miroslaw</t>
  </si>
  <si>
    <t>Ippocampo</t>
  </si>
  <si>
    <t>ITA0967</t>
  </si>
  <si>
    <t>Regolamento del trofeo</t>
  </si>
  <si>
    <t xml:space="preserve">Tutte le prove corse verranno a costituire una unica serie costituita da 5 eventi per un totale massimo di 20 prove. </t>
  </si>
  <si>
    <t xml:space="preserve">Saranno conteggiati 4 scarti se il numero complessivo delle prove corse sarà uguale o superiore a 18, 3 scarti da 14 a 17, 2 per un numero complessivo inferiore. </t>
  </si>
  <si>
    <t xml:space="preserve">Sarà applicato il punteggio minimo. </t>
  </si>
  <si>
    <t xml:space="preserve">Al concorrente vincitore di ogni singolo evento dei cinque previsti, verrà assegnato un bonus di -0,75 punti. </t>
  </si>
  <si>
    <t xml:space="preserve">I concorrenti iscritti ad un evento ma non classificati nella prova per un qualsiasi motivo riceveranno un punteggio pari al numero dei concorrenti iscritti +1 </t>
  </si>
  <si>
    <t xml:space="preserve">I concorrenti iscritti al Trofeo ma non iscritti per l'evento riceveranno un punteggio pari al numero totale degli iscritti nella serie maggiorato di 1. </t>
  </si>
  <si>
    <t>TDC 2019</t>
  </si>
  <si>
    <t>Coppa Italia (senza scarto)</t>
  </si>
  <si>
    <t>Le Grazie</t>
  </si>
  <si>
    <t>Ve Lido</t>
  </si>
  <si>
    <t>Ischia</t>
  </si>
  <si>
    <t>Bellano</t>
  </si>
  <si>
    <t>San Vincenzo</t>
  </si>
  <si>
    <t>Tot con scarto</t>
  </si>
  <si>
    <t>Tot con 1sc.</t>
  </si>
  <si>
    <t>scarto</t>
  </si>
  <si>
    <t>Pt.</t>
  </si>
  <si>
    <t>Tuzla YC Istanbul</t>
  </si>
  <si>
    <t>Primastella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</si>
</sst>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"/>
    <numFmt numFmtId="167" formatCode="0"/>
  </numFmts>
  <fonts count="28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23"/>
      <name val="Arial"/>
      <family val="2"/>
    </font>
    <font>
      <b/>
      <sz val="32"/>
      <name val="Arial"/>
      <family val="2"/>
    </font>
    <font>
      <b/>
      <sz val="8"/>
      <name val="Arial"/>
      <family val="2"/>
    </font>
    <font>
      <b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25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i/>
      <sz val="10"/>
      <color indexed="6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11.5"/>
      <color indexed="8"/>
      <name val="Arial;Arial"/>
      <family val="2"/>
    </font>
    <font>
      <sz val="11.5"/>
      <color indexed="8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5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6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0" fillId="0" borderId="0" xfId="0" applyFill="1" applyAlignment="1">
      <alignment/>
    </xf>
    <xf numFmtId="167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4" fontId="6" fillId="0" borderId="0" xfId="0" applyFont="1" applyAlignment="1">
      <alignment vertical="center"/>
    </xf>
    <xf numFmtId="164" fontId="1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center" vertical="center"/>
    </xf>
    <xf numFmtId="164" fontId="1" fillId="0" borderId="4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1" fillId="0" borderId="0" xfId="0" applyFont="1" applyFill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1" fillId="0" borderId="6" xfId="0" applyFont="1" applyFill="1" applyBorder="1" applyAlignment="1">
      <alignment horizontal="center" vertical="center" wrapText="1"/>
    </xf>
    <xf numFmtId="164" fontId="1" fillId="0" borderId="7" xfId="0" applyFont="1" applyFill="1" applyBorder="1" applyAlignment="1">
      <alignment horizontal="center" vertical="center" wrapText="1"/>
    </xf>
    <xf numFmtId="164" fontId="1" fillId="0" borderId="8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9" fillId="0" borderId="0" xfId="0" applyFont="1" applyAlignment="1">
      <alignment/>
    </xf>
    <xf numFmtId="164" fontId="9" fillId="0" borderId="0" xfId="0" applyFont="1" applyAlignment="1">
      <alignment horizontal="center"/>
    </xf>
    <xf numFmtId="167" fontId="9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164" fontId="11" fillId="0" borderId="0" xfId="0" applyFont="1" applyAlignment="1">
      <alignment horizontal="center"/>
    </xf>
    <xf numFmtId="166" fontId="9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4" fontId="12" fillId="0" borderId="0" xfId="0" applyFont="1" applyAlignment="1">
      <alignment/>
    </xf>
    <xf numFmtId="164" fontId="13" fillId="0" borderId="0" xfId="0" applyFont="1" applyBorder="1" applyAlignment="1">
      <alignment horizontal="center"/>
    </xf>
    <xf numFmtId="167" fontId="9" fillId="0" borderId="0" xfId="0" applyNumberFormat="1" applyFont="1" applyFill="1" applyBorder="1" applyAlignment="1">
      <alignment/>
    </xf>
    <xf numFmtId="164" fontId="0" fillId="0" borderId="0" xfId="0" applyFont="1" applyBorder="1" applyAlignment="1">
      <alignment horizontal="center"/>
    </xf>
    <xf numFmtId="164" fontId="14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9" xfId="0" applyFont="1" applyBorder="1" applyAlignment="1">
      <alignment horizontal="center"/>
    </xf>
    <xf numFmtId="164" fontId="9" fillId="0" borderId="0" xfId="0" applyFont="1" applyFill="1" applyAlignment="1">
      <alignment/>
    </xf>
    <xf numFmtId="165" fontId="0" fillId="0" borderId="0" xfId="0" applyNumberFormat="1" applyFont="1" applyBorder="1" applyAlignment="1">
      <alignment/>
    </xf>
    <xf numFmtId="165" fontId="11" fillId="0" borderId="0" xfId="0" applyNumberFormat="1" applyFont="1" applyAlignment="1">
      <alignment/>
    </xf>
    <xf numFmtId="164" fontId="10" fillId="0" borderId="0" xfId="0" applyFont="1" applyAlignment="1">
      <alignment horizontal="center"/>
    </xf>
    <xf numFmtId="164" fontId="15" fillId="0" borderId="6" xfId="0" applyFont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4" fontId="16" fillId="0" borderId="7" xfId="0" applyFont="1" applyBorder="1" applyAlignment="1">
      <alignment horizontal="right"/>
    </xf>
    <xf numFmtId="164" fontId="1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right"/>
    </xf>
    <xf numFmtId="164" fontId="4" fillId="0" borderId="7" xfId="0" applyFont="1" applyBorder="1" applyAlignment="1">
      <alignment horizontal="right"/>
    </xf>
    <xf numFmtId="164" fontId="0" fillId="0" borderId="7" xfId="0" applyFont="1" applyBorder="1" applyAlignment="1">
      <alignment horizontal="right"/>
    </xf>
    <xf numFmtId="164" fontId="16" fillId="0" borderId="10" xfId="0" applyFont="1" applyBorder="1" applyAlignment="1">
      <alignment horizontal="right"/>
    </xf>
    <xf numFmtId="164" fontId="4" fillId="0" borderId="10" xfId="0" applyFont="1" applyBorder="1" applyAlignment="1">
      <alignment horizontal="right"/>
    </xf>
    <xf numFmtId="164" fontId="16" fillId="0" borderId="6" xfId="0" applyFont="1" applyBorder="1" applyAlignment="1">
      <alignment horizontal="center"/>
    </xf>
    <xf numFmtId="164" fontId="16" fillId="0" borderId="7" xfId="0" applyFon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4" fontId="16" fillId="0" borderId="11" xfId="0" applyFont="1" applyFill="1" applyBorder="1" applyAlignment="1">
      <alignment horizontal="center"/>
    </xf>
    <xf numFmtId="164" fontId="4" fillId="0" borderId="11" xfId="0" applyFont="1" applyFill="1" applyBorder="1" applyAlignment="1">
      <alignment horizontal="center"/>
    </xf>
    <xf numFmtId="164" fontId="16" fillId="0" borderId="12" xfId="0" applyFont="1" applyFill="1" applyBorder="1" applyAlignment="1">
      <alignment horizontal="center"/>
    </xf>
    <xf numFmtId="165" fontId="0" fillId="0" borderId="13" xfId="0" applyNumberFormat="1" applyFont="1" applyBorder="1" applyAlignment="1">
      <alignment/>
    </xf>
    <xf numFmtId="164" fontId="15" fillId="0" borderId="0" xfId="0" applyFont="1" applyAlignment="1">
      <alignment horizontal="center"/>
    </xf>
    <xf numFmtId="165" fontId="1" fillId="0" borderId="3" xfId="0" applyNumberFormat="1" applyFont="1" applyBorder="1" applyAlignment="1">
      <alignment/>
    </xf>
    <xf numFmtId="164" fontId="1" fillId="0" borderId="3" xfId="0" applyFont="1" applyBorder="1" applyAlignment="1">
      <alignment horizontal="center"/>
    </xf>
    <xf numFmtId="166" fontId="0" fillId="0" borderId="3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164" fontId="0" fillId="0" borderId="0" xfId="0" applyBorder="1" applyAlignment="1">
      <alignment horizontal="right"/>
    </xf>
    <xf numFmtId="164" fontId="4" fillId="0" borderId="9" xfId="0" applyFont="1" applyBorder="1" applyAlignment="1">
      <alignment horizontal="right"/>
    </xf>
    <xf numFmtId="164" fontId="0" fillId="0" borderId="3" xfId="0" applyFont="1" applyBorder="1" applyAlignment="1">
      <alignment horizontal="center"/>
    </xf>
    <xf numFmtId="164" fontId="0" fillId="0" borderId="0" xfId="0" applyFill="1" applyBorder="1" applyAlignment="1">
      <alignment horizontal="right"/>
    </xf>
    <xf numFmtId="164" fontId="2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Border="1" applyAlignment="1">
      <alignment/>
    </xf>
    <xf numFmtId="164" fontId="4" fillId="0" borderId="0" xfId="0" applyFont="1" applyBorder="1" applyAlignment="1">
      <alignment/>
    </xf>
    <xf numFmtId="164" fontId="0" fillId="0" borderId="0" xfId="0" applyFont="1" applyFill="1" applyBorder="1" applyAlignment="1">
      <alignment horizontal="right"/>
    </xf>
    <xf numFmtId="165" fontId="0" fillId="0" borderId="13" xfId="0" applyNumberForma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7" fontId="4" fillId="0" borderId="9" xfId="0" applyNumberFormat="1" applyFont="1" applyBorder="1" applyAlignment="1">
      <alignment horizontal="center"/>
    </xf>
    <xf numFmtId="164" fontId="16" fillId="0" borderId="0" xfId="0" applyFont="1" applyFill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0" fillId="0" borderId="3" xfId="0" applyFill="1" applyBorder="1" applyAlignment="1">
      <alignment/>
    </xf>
    <xf numFmtId="164" fontId="0" fillId="0" borderId="0" xfId="0" applyFill="1" applyBorder="1" applyAlignment="1">
      <alignment/>
    </xf>
    <xf numFmtId="167" fontId="0" fillId="0" borderId="3" xfId="0" applyNumberFormat="1" applyFont="1" applyBorder="1" applyAlignment="1">
      <alignment/>
    </xf>
    <xf numFmtId="164" fontId="0" fillId="0" borderId="3" xfId="0" applyBorder="1" applyAlignment="1">
      <alignment/>
    </xf>
    <xf numFmtId="167" fontId="17" fillId="0" borderId="13" xfId="0" applyNumberFormat="1" applyFont="1" applyBorder="1" applyAlignment="1">
      <alignment/>
    </xf>
    <xf numFmtId="164" fontId="17" fillId="0" borderId="0" xfId="0" applyFont="1" applyBorder="1" applyAlignment="1">
      <alignment/>
    </xf>
    <xf numFmtId="164" fontId="1" fillId="0" borderId="3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4" fillId="0" borderId="0" xfId="0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18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5" fontId="0" fillId="0" borderId="3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0" fillId="0" borderId="13" xfId="0" applyBorder="1" applyAlignment="1">
      <alignment/>
    </xf>
    <xf numFmtId="165" fontId="0" fillId="0" borderId="14" xfId="0" applyNumberFormat="1" applyFill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right"/>
    </xf>
    <xf numFmtId="164" fontId="0" fillId="0" borderId="0" xfId="0" applyFont="1" applyBorder="1" applyAlignment="1">
      <alignment/>
    </xf>
    <xf numFmtId="164" fontId="0" fillId="0" borderId="0" xfId="0" applyFill="1" applyAlignment="1">
      <alignment horizontal="right"/>
    </xf>
    <xf numFmtId="167" fontId="4" fillId="0" borderId="0" xfId="0" applyNumberFormat="1" applyFont="1" applyBorder="1" applyAlignment="1">
      <alignment horizontal="right"/>
    </xf>
    <xf numFmtId="164" fontId="20" fillId="0" borderId="3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Alignment="1">
      <alignment horizontal="right"/>
    </xf>
    <xf numFmtId="164" fontId="4" fillId="0" borderId="0" xfId="0" applyFont="1" applyAlignment="1">
      <alignment horizontal="right"/>
    </xf>
    <xf numFmtId="165" fontId="1" fillId="0" borderId="3" xfId="0" applyNumberFormat="1" applyFont="1" applyBorder="1" applyAlignment="1">
      <alignment horizontal="center"/>
    </xf>
    <xf numFmtId="164" fontId="0" fillId="0" borderId="0" xfId="0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64" fontId="0" fillId="0" borderId="13" xfId="0" applyFont="1" applyFill="1" applyBorder="1" applyAlignment="1">
      <alignment horizontal="right"/>
    </xf>
    <xf numFmtId="164" fontId="21" fillId="0" borderId="9" xfId="0" applyFont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164" fontId="16" fillId="0" borderId="9" xfId="0" applyFont="1" applyBorder="1" applyAlignment="1">
      <alignment horizontal="right"/>
    </xf>
    <xf numFmtId="164" fontId="16" fillId="0" borderId="0" xfId="0" applyFont="1" applyBorder="1" applyAlignment="1">
      <alignment horizontal="right"/>
    </xf>
    <xf numFmtId="165" fontId="0" fillId="0" borderId="13" xfId="0" applyNumberFormat="1" applyFont="1" applyFill="1" applyBorder="1" applyAlignment="1">
      <alignment/>
    </xf>
    <xf numFmtId="167" fontId="16" fillId="0" borderId="9" xfId="0" applyNumberFormat="1" applyFont="1" applyBorder="1" applyAlignment="1">
      <alignment horizontal="center"/>
    </xf>
    <xf numFmtId="164" fontId="0" fillId="0" borderId="3" xfId="0" applyFont="1" applyFill="1" applyBorder="1" applyAlignment="1">
      <alignment/>
    </xf>
    <xf numFmtId="167" fontId="4" fillId="0" borderId="9" xfId="0" applyNumberFormat="1" applyFont="1" applyBorder="1" applyAlignment="1">
      <alignment horizontal="right"/>
    </xf>
    <xf numFmtId="164" fontId="22" fillId="0" borderId="3" xfId="0" applyFont="1" applyBorder="1" applyAlignment="1">
      <alignment horizontal="center"/>
    </xf>
    <xf numFmtId="164" fontId="23" fillId="0" borderId="3" xfId="0" applyFont="1" applyBorder="1" applyAlignment="1">
      <alignment horizontal="center"/>
    </xf>
    <xf numFmtId="167" fontId="4" fillId="0" borderId="14" xfId="0" applyNumberFormat="1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4" fontId="0" fillId="0" borderId="15" xfId="0" applyBorder="1" applyAlignment="1">
      <alignment/>
    </xf>
    <xf numFmtId="164" fontId="4" fillId="0" borderId="3" xfId="0" applyFont="1" applyBorder="1" applyAlignment="1">
      <alignment horizontal="center"/>
    </xf>
    <xf numFmtId="167" fontId="0" fillId="0" borderId="0" xfId="0" applyNumberFormat="1" applyBorder="1" applyAlignment="1">
      <alignment horizontal="right"/>
    </xf>
    <xf numFmtId="164" fontId="0" fillId="0" borderId="13" xfId="0" applyFill="1" applyBorder="1" applyAlignment="1">
      <alignment horizontal="right"/>
    </xf>
    <xf numFmtId="164" fontId="2" fillId="0" borderId="0" xfId="0" applyFont="1" applyFill="1" applyBorder="1" applyAlignment="1">
      <alignment horizontal="right"/>
    </xf>
    <xf numFmtId="164" fontId="0" fillId="0" borderId="13" xfId="0" applyBorder="1" applyAlignment="1">
      <alignment horizontal="right"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1" fillId="2" borderId="4" xfId="0" applyFont="1" applyFill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7" fontId="11" fillId="0" borderId="0" xfId="0" applyNumberFormat="1" applyFont="1" applyAlignment="1">
      <alignment/>
    </xf>
    <xf numFmtId="164" fontId="11" fillId="0" borderId="0" xfId="0" applyFont="1" applyAlignment="1">
      <alignment/>
    </xf>
    <xf numFmtId="164" fontId="9" fillId="2" borderId="0" xfId="0" applyFont="1" applyFill="1" applyAlignment="1">
      <alignment/>
    </xf>
    <xf numFmtId="164" fontId="10" fillId="0" borderId="0" xfId="0" applyFont="1" applyAlignment="1">
      <alignment/>
    </xf>
    <xf numFmtId="164" fontId="15" fillId="0" borderId="6" xfId="0" applyFont="1" applyBorder="1" applyAlignment="1">
      <alignment horizontal="right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0" xfId="0" applyFill="1" applyAlignment="1">
      <alignment/>
    </xf>
    <xf numFmtId="164" fontId="15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3" xfId="0" applyFont="1" applyBorder="1" applyAlignment="1">
      <alignment/>
    </xf>
    <xf numFmtId="164" fontId="1" fillId="3" borderId="0" xfId="0" applyNumberFormat="1" applyFont="1" applyFill="1" applyAlignment="1">
      <alignment/>
    </xf>
    <xf numFmtId="164" fontId="0" fillId="0" borderId="3" xfId="0" applyFont="1" applyBorder="1" applyAlignment="1">
      <alignment/>
    </xf>
    <xf numFmtId="164" fontId="0" fillId="2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55</xdr:col>
      <xdr:colOff>200025</xdr:colOff>
      <xdr:row>0</xdr:row>
      <xdr:rowOff>114300</xdr:rowOff>
    </xdr:from>
    <xdr:to>
      <xdr:col>64</xdr:col>
      <xdr:colOff>171450</xdr:colOff>
      <xdr:row>0</xdr:row>
      <xdr:rowOff>904875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20725" y="114300"/>
          <a:ext cx="16002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03"/>
  <sheetViews>
    <sheetView workbookViewId="0" topLeftCell="A23">
      <selection activeCell="AX143" sqref="AX143"/>
    </sheetView>
  </sheetViews>
  <sheetFormatPr defaultColWidth="9.140625" defaultRowHeight="12.75"/>
  <cols>
    <col min="1" max="1" width="5.7109375" style="1" customWidth="1"/>
    <col min="2" max="2" width="14.7109375" style="0" customWidth="1"/>
    <col min="3" max="3" width="15.57421875" style="0" customWidth="1"/>
    <col min="4" max="4" width="20.57421875" style="0" customWidth="1"/>
    <col min="5" max="5" width="18.57421875" style="0" customWidth="1"/>
    <col min="6" max="6" width="8.28125" style="1" customWidth="1"/>
    <col min="7" max="7" width="5.140625" style="1" customWidth="1"/>
    <col min="8" max="8" width="4.00390625" style="1" customWidth="1"/>
    <col min="9" max="9" width="0" style="1" hidden="1" customWidth="1"/>
    <col min="10" max="10" width="7.57421875" style="2" customWidth="1"/>
    <col min="11" max="11" width="1.57421875" style="2" customWidth="1"/>
    <col min="12" max="12" width="4.140625" style="3" customWidth="1"/>
    <col min="13" max="13" width="0" style="4" hidden="1" customWidth="1"/>
    <col min="14" max="14" width="0" style="5" hidden="1" customWidth="1"/>
    <col min="15" max="15" width="4.00390625" style="0" customWidth="1"/>
    <col min="16" max="16" width="0" style="0" hidden="1" customWidth="1"/>
    <col min="17" max="17" width="4.00390625" style="0" customWidth="1"/>
    <col min="18" max="18" width="0" style="0" hidden="1" customWidth="1"/>
    <col min="19" max="19" width="5.421875" style="3" customWidth="1"/>
    <col min="20" max="20" width="0" style="6" hidden="1" customWidth="1"/>
    <col min="21" max="21" width="0" style="5" hidden="1" customWidth="1"/>
    <col min="22" max="22" width="5.421875" style="0" customWidth="1"/>
    <col min="23" max="23" width="0" style="0" hidden="1" customWidth="1"/>
    <col min="24" max="24" width="5.140625" style="0" customWidth="1"/>
    <col min="25" max="25" width="0" style="0" hidden="1" customWidth="1"/>
    <col min="26" max="26" width="5.421875" style="3" customWidth="1"/>
    <col min="27" max="27" width="0" style="6" hidden="1" customWidth="1"/>
    <col min="28" max="28" width="0" style="5" hidden="1" customWidth="1"/>
    <col min="29" max="29" width="4.57421875" style="7" customWidth="1"/>
    <col min="30" max="30" width="0" style="8" hidden="1" customWidth="1"/>
    <col min="31" max="31" width="4.57421875" style="9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4.57421875" style="0" customWidth="1"/>
    <col min="36" max="36" width="0" style="10" hidden="1" customWidth="1"/>
    <col min="37" max="37" width="4.57421875" style="0" customWidth="1"/>
    <col min="38" max="38" width="0" style="10" hidden="1" customWidth="1"/>
    <col min="39" max="39" width="5.7109375" style="3" customWidth="1"/>
    <col min="40" max="40" width="0" style="6" hidden="1" customWidth="1"/>
    <col min="41" max="41" width="0" style="5" hidden="1" customWidth="1"/>
    <col min="42" max="42" width="4.8515625" style="0" customWidth="1"/>
    <col min="43" max="43" width="0" style="0" hidden="1" customWidth="1"/>
    <col min="44" max="44" width="5.140625" style="0" customWidth="1"/>
    <col min="45" max="45" width="0" style="0" hidden="1" customWidth="1"/>
    <col min="46" max="46" width="4.57421875" style="0" customWidth="1"/>
    <col min="47" max="47" width="0" style="0" hidden="1" customWidth="1"/>
    <col min="48" max="48" width="3.57421875" style="0" customWidth="1"/>
    <col min="49" max="49" width="0" style="0" hidden="1" customWidth="1"/>
    <col min="50" max="50" width="6.140625" style="3" customWidth="1"/>
    <col min="51" max="51" width="0" style="5" hidden="1" customWidth="1"/>
    <col min="52" max="52" width="5.140625" style="6" customWidth="1"/>
    <col min="53" max="53" width="0" style="11" hidden="1" customWidth="1"/>
    <col min="54" max="54" width="5.00390625" style="1" customWidth="1"/>
    <col min="55" max="55" width="0" style="12" hidden="1" customWidth="1"/>
    <col min="56" max="56" width="5.28125" style="1" customWidth="1"/>
    <col min="57" max="57" width="0" style="12" hidden="1" customWidth="1"/>
    <col min="58" max="58" width="4.8515625" style="1" customWidth="1"/>
    <col min="59" max="59" width="0" style="1" hidden="1" customWidth="1"/>
    <col min="60" max="60" width="0" style="13" hidden="1" customWidth="1"/>
    <col min="61" max="61" width="0" style="14" hidden="1" customWidth="1"/>
    <col min="62" max="62" width="2.8515625" style="14" customWidth="1"/>
    <col min="63" max="63" width="6.00390625" style="2" customWidth="1"/>
    <col min="64" max="64" width="5.421875" style="15" customWidth="1"/>
    <col min="65" max="65" width="7.140625" style="2" customWidth="1"/>
    <col min="66" max="66" width="4.7109375" style="0" customWidth="1"/>
    <col min="67" max="67" width="6.28125" style="16" customWidth="1"/>
    <col min="68" max="68" width="5.8515625" style="0" customWidth="1"/>
    <col min="69" max="69" width="4.57421875" style="0" customWidth="1"/>
    <col min="70" max="70" width="5.00390625" style="0" customWidth="1"/>
    <col min="71" max="72" width="0" style="0" hidden="1" customWidth="1"/>
    <col min="73" max="73" width="11.57421875" style="0" customWidth="1"/>
    <col min="74" max="243" width="9.140625" style="0" customWidth="1"/>
    <col min="244" max="252" width="11.57421875" style="0" customWidth="1"/>
    <col min="253" max="16384" width="11.57421875" style="0" customWidth="1"/>
  </cols>
  <sheetData>
    <row r="1" ht="79.5" customHeight="1">
      <c r="D1" s="17" t="s">
        <v>0</v>
      </c>
    </row>
    <row r="2" ht="12.75">
      <c r="B2" s="18" t="s">
        <v>1</v>
      </c>
    </row>
    <row r="4" spans="1:72" s="35" customFormat="1" ht="39" customHeight="1">
      <c r="A4" s="19" t="s">
        <v>2</v>
      </c>
      <c r="B4" s="20" t="s">
        <v>3</v>
      </c>
      <c r="C4" s="20"/>
      <c r="D4" s="21" t="s">
        <v>4</v>
      </c>
      <c r="E4" s="21" t="s">
        <v>5</v>
      </c>
      <c r="F4" s="21" t="s">
        <v>6</v>
      </c>
      <c r="G4" s="22" t="s">
        <v>7</v>
      </c>
      <c r="H4" s="22" t="s">
        <v>8</v>
      </c>
      <c r="I4" s="22"/>
      <c r="J4" s="19" t="s">
        <v>9</v>
      </c>
      <c r="K4" s="23"/>
      <c r="L4" s="20" t="s">
        <v>10</v>
      </c>
      <c r="M4" s="20"/>
      <c r="N4" s="20" t="s">
        <v>11</v>
      </c>
      <c r="O4" s="20"/>
      <c r="P4" s="20"/>
      <c r="Q4" s="20"/>
      <c r="R4" s="20"/>
      <c r="S4" s="20" t="s">
        <v>12</v>
      </c>
      <c r="T4" s="20"/>
      <c r="U4" s="20" t="s">
        <v>11</v>
      </c>
      <c r="V4" s="20"/>
      <c r="W4" s="20"/>
      <c r="X4" s="20"/>
      <c r="Y4" s="20"/>
      <c r="Z4" s="24" t="s">
        <v>13</v>
      </c>
      <c r="AA4" s="24"/>
      <c r="AB4" s="24" t="s">
        <v>11</v>
      </c>
      <c r="AC4" s="24"/>
      <c r="AD4" s="24"/>
      <c r="AE4" s="24"/>
      <c r="AF4" s="24"/>
      <c r="AG4" s="24"/>
      <c r="AH4" s="24"/>
      <c r="AI4" s="24"/>
      <c r="AJ4" s="24"/>
      <c r="AK4" s="25"/>
      <c r="AL4" s="21"/>
      <c r="AM4" s="20" t="s">
        <v>14</v>
      </c>
      <c r="AN4" s="20"/>
      <c r="AO4" s="20" t="s">
        <v>11</v>
      </c>
      <c r="AP4" s="20"/>
      <c r="AQ4" s="20"/>
      <c r="AR4" s="20"/>
      <c r="AS4" s="20"/>
      <c r="AT4" s="20"/>
      <c r="AU4" s="20"/>
      <c r="AV4" s="20"/>
      <c r="AW4" s="20"/>
      <c r="AX4" s="20" t="s">
        <v>15</v>
      </c>
      <c r="AY4" s="20" t="s">
        <v>11</v>
      </c>
      <c r="AZ4" s="20"/>
      <c r="BA4" s="20"/>
      <c r="BB4" s="20"/>
      <c r="BC4" s="20"/>
      <c r="BD4" s="20"/>
      <c r="BE4" s="20"/>
      <c r="BF4" s="20"/>
      <c r="BG4" s="20"/>
      <c r="BH4" s="26" t="s">
        <v>16</v>
      </c>
      <c r="BI4" s="27" t="s">
        <v>17</v>
      </c>
      <c r="BJ4" s="28"/>
      <c r="BK4" s="29" t="s">
        <v>11</v>
      </c>
      <c r="BL4" s="30" t="s">
        <v>18</v>
      </c>
      <c r="BM4" s="31" t="s">
        <v>19</v>
      </c>
      <c r="BN4" s="27" t="s">
        <v>20</v>
      </c>
      <c r="BO4" s="31" t="s">
        <v>21</v>
      </c>
      <c r="BP4" s="32" t="s">
        <v>22</v>
      </c>
      <c r="BQ4" s="33" t="s">
        <v>23</v>
      </c>
      <c r="BR4" s="33" t="s">
        <v>24</v>
      </c>
      <c r="BS4" s="33" t="s">
        <v>25</v>
      </c>
      <c r="BT4" s="34" t="s">
        <v>26</v>
      </c>
    </row>
    <row r="5" spans="1:67" s="36" customFormat="1" ht="12.75">
      <c r="A5" s="15">
        <f>J5</f>
        <v>51</v>
      </c>
      <c r="B5"/>
      <c r="F5" s="37"/>
      <c r="G5" s="37"/>
      <c r="H5" s="37"/>
      <c r="I5" s="37"/>
      <c r="J5" s="38">
        <f>COUNTIF($I$7:$I$93,"X")</f>
        <v>51</v>
      </c>
      <c r="K5" s="39"/>
      <c r="L5" s="40">
        <v>25</v>
      </c>
      <c r="M5" s="41"/>
      <c r="N5" s="42">
        <v>2</v>
      </c>
      <c r="O5" s="37"/>
      <c r="P5" s="37"/>
      <c r="Q5" s="37"/>
      <c r="R5" s="37"/>
      <c r="S5" s="40">
        <v>30</v>
      </c>
      <c r="T5" s="37"/>
      <c r="U5" s="42">
        <v>2</v>
      </c>
      <c r="Z5" s="40">
        <v>20</v>
      </c>
      <c r="AA5" s="37"/>
      <c r="AB5" s="43">
        <v>5</v>
      </c>
      <c r="AC5"/>
      <c r="AD5" s="8"/>
      <c r="AJ5" s="10"/>
      <c r="AL5" s="10"/>
      <c r="AM5" s="40">
        <v>18</v>
      </c>
      <c r="AN5" s="37"/>
      <c r="AO5" s="42">
        <v>4</v>
      </c>
      <c r="AX5" s="44">
        <v>27</v>
      </c>
      <c r="AY5" s="45">
        <v>4</v>
      </c>
      <c r="AZ5" s="46"/>
      <c r="BA5" s="47"/>
      <c r="BB5" s="48"/>
      <c r="BC5" s="48"/>
      <c r="BD5" s="48"/>
      <c r="BE5" s="48"/>
      <c r="BF5" s="48"/>
      <c r="BG5" s="49"/>
      <c r="BH5" s="13"/>
      <c r="BI5" s="50"/>
      <c r="BJ5" s="50"/>
      <c r="BK5" s="51"/>
      <c r="BL5" s="15">
        <f>N5+U5+AB5+AO5+AY5</f>
        <v>17</v>
      </c>
      <c r="BM5" s="2"/>
      <c r="BN5" s="9">
        <v>3</v>
      </c>
      <c r="BO5" s="52"/>
    </row>
    <row r="6" spans="1:63" ht="12.75">
      <c r="A6" s="53">
        <v>0</v>
      </c>
      <c r="L6" s="54" t="s">
        <v>27</v>
      </c>
      <c r="M6" s="55" t="s">
        <v>28</v>
      </c>
      <c r="O6" s="56">
        <v>1</v>
      </c>
      <c r="P6" s="56"/>
      <c r="Q6" s="56">
        <v>2</v>
      </c>
      <c r="R6" s="56"/>
      <c r="S6" s="54" t="s">
        <v>27</v>
      </c>
      <c r="T6" s="57" t="s">
        <v>28</v>
      </c>
      <c r="V6" s="56">
        <v>1</v>
      </c>
      <c r="W6" s="56"/>
      <c r="X6" s="56">
        <v>2</v>
      </c>
      <c r="Y6" s="56"/>
      <c r="Z6" s="54" t="s">
        <v>27</v>
      </c>
      <c r="AA6" s="54" t="s">
        <v>28</v>
      </c>
      <c r="AC6" s="58">
        <v>1</v>
      </c>
      <c r="AD6" s="59"/>
      <c r="AE6" s="60">
        <v>2</v>
      </c>
      <c r="AF6" s="56"/>
      <c r="AG6" s="56">
        <v>3</v>
      </c>
      <c r="AH6" s="61"/>
      <c r="AI6" s="61">
        <v>4</v>
      </c>
      <c r="AJ6" s="62"/>
      <c r="AK6" s="61">
        <v>5</v>
      </c>
      <c r="AL6" s="62"/>
      <c r="AM6" s="54" t="s">
        <v>27</v>
      </c>
      <c r="AN6" s="63" t="s">
        <v>28</v>
      </c>
      <c r="AP6" s="64">
        <v>1</v>
      </c>
      <c r="AQ6" s="64"/>
      <c r="AR6" s="64">
        <v>2</v>
      </c>
      <c r="AS6" s="64"/>
      <c r="AT6" s="64">
        <v>3</v>
      </c>
      <c r="AU6" s="64"/>
      <c r="AV6" s="64">
        <v>4</v>
      </c>
      <c r="AW6" s="64"/>
      <c r="AX6" s="54" t="s">
        <v>27</v>
      </c>
      <c r="AY6" s="65"/>
      <c r="AZ6" s="66">
        <v>1</v>
      </c>
      <c r="BA6" s="67"/>
      <c r="BB6" s="66">
        <v>2</v>
      </c>
      <c r="BC6" s="67"/>
      <c r="BD6" s="66">
        <v>3</v>
      </c>
      <c r="BE6" s="67"/>
      <c r="BF6" s="66">
        <v>4</v>
      </c>
      <c r="BG6" s="68"/>
      <c r="BK6" s="69"/>
    </row>
    <row r="7" spans="1:72" ht="12.75">
      <c r="A7" s="70">
        <f>A6+1</f>
        <v>1</v>
      </c>
      <c r="B7" t="s">
        <v>29</v>
      </c>
      <c r="C7" t="s">
        <v>30</v>
      </c>
      <c r="D7" t="s">
        <v>31</v>
      </c>
      <c r="E7" t="s">
        <v>32</v>
      </c>
      <c r="F7" s="1" t="s">
        <v>33</v>
      </c>
      <c r="G7" s="1" t="s">
        <v>34</v>
      </c>
      <c r="I7" s="1" t="s">
        <v>35</v>
      </c>
      <c r="J7" s="71">
        <f>BO7</f>
        <v>20</v>
      </c>
      <c r="K7" s="71"/>
      <c r="L7" s="72">
        <v>1</v>
      </c>
      <c r="M7" s="73">
        <v>25</v>
      </c>
      <c r="N7" s="74">
        <f>IF(L7=1,0.75,0)</f>
        <v>0.75</v>
      </c>
      <c r="O7" s="75">
        <v>4</v>
      </c>
      <c r="P7" s="76">
        <f>IF(O7="",$J$5+1,O7)</f>
        <v>4</v>
      </c>
      <c r="Q7" s="75">
        <v>1</v>
      </c>
      <c r="R7" s="76">
        <f>IF(Q7="",$J$5+1,Q7)</f>
        <v>1</v>
      </c>
      <c r="S7" s="72">
        <v>6</v>
      </c>
      <c r="T7" s="77">
        <v>15</v>
      </c>
      <c r="U7" s="74">
        <f>IF(S7=1,0.75,0)</f>
        <v>0</v>
      </c>
      <c r="V7" s="78">
        <v>2</v>
      </c>
      <c r="W7" s="76">
        <f>IF(V7="",$J$5+1,V7)</f>
        <v>2</v>
      </c>
      <c r="X7" s="78">
        <v>15</v>
      </c>
      <c r="Y7" s="76">
        <f>IF(X7="",$J$5+1,X7)</f>
        <v>15</v>
      </c>
      <c r="Z7" s="72">
        <v>1</v>
      </c>
      <c r="AA7" s="77">
        <v>25</v>
      </c>
      <c r="AB7" s="74">
        <f>IF(Z7=1,0.75,0)</f>
        <v>0.75</v>
      </c>
      <c r="AC7" s="79">
        <v>3</v>
      </c>
      <c r="AD7" s="76">
        <f>IF(AC7="",$J$5+1,AC7)</f>
        <v>3</v>
      </c>
      <c r="AE7" s="80">
        <v>2</v>
      </c>
      <c r="AF7" s="76">
        <f>IF(AE7="",$J$5+1,AE7)</f>
        <v>2</v>
      </c>
      <c r="AG7" s="81">
        <v>1</v>
      </c>
      <c r="AH7" s="76">
        <f>IF(AG7="",$J$5+1,AG7)</f>
        <v>1</v>
      </c>
      <c r="AI7" s="82">
        <v>5</v>
      </c>
      <c r="AJ7" s="83">
        <f>IF(AI7="",$J$5+1,AI7)</f>
        <v>5</v>
      </c>
      <c r="AK7" s="82">
        <v>1</v>
      </c>
      <c r="AL7" s="83">
        <f>IF(AK7="",$J$5+1,AK7)</f>
        <v>1</v>
      </c>
      <c r="AM7" s="72">
        <v>1</v>
      </c>
      <c r="AN7" s="77">
        <v>25</v>
      </c>
      <c r="AO7" s="74">
        <f>IF(AM7=1,0.75,0)</f>
        <v>0.75</v>
      </c>
      <c r="AP7" s="84">
        <v>1</v>
      </c>
      <c r="AQ7" s="76">
        <f>IF(AP7="",$J$5+1,AP7)</f>
        <v>1</v>
      </c>
      <c r="AR7" s="84">
        <v>1</v>
      </c>
      <c r="AS7" s="76">
        <f>IF(AR7="",$J$5+1,AR7)</f>
        <v>1</v>
      </c>
      <c r="AT7" s="84">
        <v>1</v>
      </c>
      <c r="AU7" s="76">
        <f>IF(AT7="",$J$5+1,AT7)</f>
        <v>1</v>
      </c>
      <c r="AV7" s="84">
        <v>1</v>
      </c>
      <c r="AW7" s="76">
        <f>IF(AV7="",$J$5+1,AV7)</f>
        <v>1</v>
      </c>
      <c r="AX7" s="72">
        <v>1</v>
      </c>
      <c r="AY7" s="85">
        <f>IF(AX7=1,0.75,0)</f>
        <v>0.75</v>
      </c>
      <c r="AZ7" s="86">
        <v>1</v>
      </c>
      <c r="BA7" s="87">
        <v>1</v>
      </c>
      <c r="BB7" s="86">
        <v>1</v>
      </c>
      <c r="BC7" s="87">
        <v>2</v>
      </c>
      <c r="BD7" s="86">
        <v>2</v>
      </c>
      <c r="BE7" s="87">
        <v>2</v>
      </c>
      <c r="BF7" s="88">
        <v>5</v>
      </c>
      <c r="BG7" s="87">
        <v>5</v>
      </c>
      <c r="BH7" s="89">
        <f>(L7+S7+Z7+AM7+AX7)</f>
        <v>10</v>
      </c>
      <c r="BI7" s="90">
        <f>BH7-MAX(L7,S7,Z7,AM7,AX7)</f>
        <v>4</v>
      </c>
      <c r="BJ7" s="91"/>
      <c r="BK7" s="69">
        <f>SUM(N7,U7,AB7,AO7,AY7)</f>
        <v>3</v>
      </c>
      <c r="BL7" s="92">
        <f>SUM(P7,R7,W7,Y7,AD7,AF7,AH7,AJ7,AL7,AQ7,AS7,AU7,AW7,BA7,BC7,BE7,BG7)</f>
        <v>48</v>
      </c>
      <c r="BM7" s="71">
        <f>BL7-BK7</f>
        <v>45</v>
      </c>
      <c r="BN7" s="93">
        <f>SUM(BP7:BR7)</f>
        <v>25</v>
      </c>
      <c r="BO7" s="16">
        <f>BM7-BN7</f>
        <v>20</v>
      </c>
      <c r="BP7" s="94">
        <f>MAX($P7,$R7,$W7,$Y7,$AD7,$AF7,$AH7,$AJ7,$AL7,$AQ7,$AS7,$AU7,$AW7,$BA7,$BC7,$BE7,$BG7)</f>
        <v>15</v>
      </c>
      <c r="BQ7" s="94">
        <f>LARGE(($P7,$R7,$W7,$Y7,$AD7,$AF7,$AH7,$AJ7,$AL7,$AQ7,$AS7,$AU7,$AW7,$BA7,$BC7,$BE7,$BG7),2)</f>
        <v>5</v>
      </c>
      <c r="BR7" s="94">
        <f>LARGE(($P7,$R7,$W7,$Y7,$AD7,$AF7,$AH7,$AJ7,$AL7,$AQ7,$AS7,$AU7,$AW7,$BA7,$BC7,$BE7,$BG7),3)</f>
        <v>5</v>
      </c>
      <c r="BS7" s="95" t="e">
        <f>LARGE(($P7,$R7,$W7,$Y7,#REF!,#REF!,$AD7,$AF7,$AH7,$AJ7,$AQ7,$AS7,$AU7,$AW7,$BA7,$BC7,$BE7,$BG7),4)</f>
        <v>#REF!</v>
      </c>
      <c r="BT7" s="95" t="e">
        <f>LARGE(($P7,$R7,$W7,$Y7,#REF!,#REF!,$AD7,$AF7,$AH7,$AJ7,$AQ7,$AS7,$AU7,$AW7,$BA7,$BC7,$BE7,$BG7),5)</f>
        <v>#REF!</v>
      </c>
    </row>
    <row r="8" spans="1:72" ht="12.75">
      <c r="A8" s="70">
        <f>A7+1</f>
        <v>2</v>
      </c>
      <c r="B8" t="s">
        <v>36</v>
      </c>
      <c r="C8" t="s">
        <v>37</v>
      </c>
      <c r="D8" t="s">
        <v>38</v>
      </c>
      <c r="E8" t="s">
        <v>39</v>
      </c>
      <c r="F8" s="1" t="s">
        <v>40</v>
      </c>
      <c r="G8" s="1" t="s">
        <v>41</v>
      </c>
      <c r="I8" s="1" t="s">
        <v>35</v>
      </c>
      <c r="J8" s="71">
        <f>BO8</f>
        <v>42</v>
      </c>
      <c r="K8" s="71"/>
      <c r="L8" s="72">
        <v>5</v>
      </c>
      <c r="M8" s="73">
        <v>16</v>
      </c>
      <c r="N8" s="74">
        <f>IF(L8=1,0.75,0)</f>
        <v>0</v>
      </c>
      <c r="O8" s="75">
        <v>2</v>
      </c>
      <c r="P8" s="76">
        <f>IF(O8="",$J$5+1,O8)</f>
        <v>2</v>
      </c>
      <c r="Q8" s="75">
        <v>6</v>
      </c>
      <c r="R8" s="76">
        <f>IF(Q8="",$J$5+1,Q8)</f>
        <v>6</v>
      </c>
      <c r="S8" s="72">
        <v>8</v>
      </c>
      <c r="T8" s="77">
        <v>13</v>
      </c>
      <c r="U8" s="74">
        <f>IF(S8=1,0.75,0)</f>
        <v>0</v>
      </c>
      <c r="V8" s="78">
        <v>7</v>
      </c>
      <c r="W8" s="76">
        <f>IF(V8="",$J$5+1,V8)</f>
        <v>7</v>
      </c>
      <c r="X8" s="78">
        <v>11</v>
      </c>
      <c r="Y8" s="76">
        <f>IF(X8="",$J$5+1,X8)</f>
        <v>11</v>
      </c>
      <c r="Z8" s="72">
        <v>2</v>
      </c>
      <c r="AA8" s="77">
        <v>22</v>
      </c>
      <c r="AB8" s="74">
        <f>IF(Z8=1,0.75,0)</f>
        <v>0</v>
      </c>
      <c r="AC8" s="79">
        <v>6</v>
      </c>
      <c r="AD8" s="76">
        <f>IF(AC8="",$J$5+1,AC8)</f>
        <v>6</v>
      </c>
      <c r="AE8" s="80">
        <v>1</v>
      </c>
      <c r="AF8" s="76">
        <f>IF(AE8="",$J$5+1,AE8)</f>
        <v>1</v>
      </c>
      <c r="AG8" s="81">
        <v>2</v>
      </c>
      <c r="AH8" s="76">
        <f>IF(AG8="",$J$5+1,AG8)</f>
        <v>2</v>
      </c>
      <c r="AI8" s="82">
        <v>2</v>
      </c>
      <c r="AJ8" s="83">
        <f>IF(AI8="",$J$5+1,AI8)</f>
        <v>2</v>
      </c>
      <c r="AK8" s="82">
        <v>2</v>
      </c>
      <c r="AL8" s="83">
        <f>IF(AK8="",$J$5+1,AK8)</f>
        <v>2</v>
      </c>
      <c r="AM8" s="72">
        <v>2</v>
      </c>
      <c r="AN8" s="77">
        <v>22</v>
      </c>
      <c r="AO8" s="74">
        <f>IF(AM8=1,0.75,0)</f>
        <v>0</v>
      </c>
      <c r="AP8" s="78">
        <v>4</v>
      </c>
      <c r="AQ8" s="76">
        <f>IF(AP8="",$J$5+1,AP8)</f>
        <v>4</v>
      </c>
      <c r="AR8" s="78">
        <v>2</v>
      </c>
      <c r="AS8" s="76">
        <f>IF(AR8="",$J$5+1,AR8)</f>
        <v>2</v>
      </c>
      <c r="AT8" s="78">
        <v>3</v>
      </c>
      <c r="AU8" s="76">
        <f>IF(AT8="",$J$5+1,AT8)</f>
        <v>3</v>
      </c>
      <c r="AV8" s="78">
        <v>3</v>
      </c>
      <c r="AW8" s="76">
        <f>IF(AV8="",$J$5+1,AV8)</f>
        <v>3</v>
      </c>
      <c r="AX8" s="72">
        <v>4</v>
      </c>
      <c r="AY8" s="85">
        <f>IF(AX8=1,0.75,0)</f>
        <v>0</v>
      </c>
      <c r="AZ8" s="86">
        <v>5</v>
      </c>
      <c r="BA8" s="87">
        <v>5</v>
      </c>
      <c r="BB8" s="86">
        <v>3</v>
      </c>
      <c r="BC8" s="87">
        <v>3</v>
      </c>
      <c r="BD8" s="86">
        <v>4</v>
      </c>
      <c r="BE8" s="87">
        <v>4</v>
      </c>
      <c r="BF8" s="88">
        <v>3</v>
      </c>
      <c r="BG8" s="87">
        <v>3</v>
      </c>
      <c r="BH8" s="89">
        <f>(L8+S8+Z8+AM8+AX8)</f>
        <v>21</v>
      </c>
      <c r="BI8" s="90">
        <f>BH8-MAX(L8,S8,Z8,AM8,AX8)</f>
        <v>13</v>
      </c>
      <c r="BJ8" s="91"/>
      <c r="BK8" s="69">
        <f>SUM(N8,U8,AB8,AO8,AY8)</f>
        <v>0</v>
      </c>
      <c r="BL8" s="92">
        <f>SUM(P8,R8,W8,Y8,AD8,AF8,AH8,AJ8,AL8,AQ8,AS8,AU8,AW8,BA8,BC8,BE8,BG8)</f>
        <v>66</v>
      </c>
      <c r="BM8" s="71">
        <f>BL8-BK8</f>
        <v>66</v>
      </c>
      <c r="BN8" s="93">
        <f>SUM(BP8:BR8)</f>
        <v>24</v>
      </c>
      <c r="BO8" s="16">
        <f>BM8-BN8</f>
        <v>42</v>
      </c>
      <c r="BP8" s="94">
        <f>MAX($P8,$R8,$W8,$Y8,$AD8,$AF8,$AH8,$AJ8,$AL8,$AQ8,$AS8,$AU8,$AW8,$BA8,$BC8,$BE8,$BG8)</f>
        <v>11</v>
      </c>
      <c r="BQ8" s="94">
        <f>LARGE(($P8,$R8,$W8,$Y8,$AD8,$AF8,$AH8,$AJ8,$AL8,$AQ8,$AS8,$AU8,$AW8,$BA8,$BC8,$BE8,$BG8),2)</f>
        <v>7</v>
      </c>
      <c r="BR8" s="94">
        <f>LARGE(($P8,$R8,$W8,$Y8,$AD8,$AF8,$AH8,$AJ8,$AL8,$AQ8,$AS8,$AU8,$AW8,$BA8,$BC8,$BE8,$BG8),3)</f>
        <v>6</v>
      </c>
      <c r="BS8" s="95" t="e">
        <f>LARGE(($P8,$R8,$W8,$Y8,#REF!,#REF!,$AD8,$AF8,$AH8,$AJ8,$AQ8,$AS8,$AU8,$AW8,$BA8,$BC8,$BE8,$BG8),4)</f>
        <v>#REF!</v>
      </c>
      <c r="BT8" s="95" t="e">
        <f>LARGE(($P8,$R8,$W8,$Y8,#REF!,#REF!,$AD8,$AF8,$AH8,$AJ8,$AQ8,$AS8,$AU8,$AW8,$BA8,$BC8,$BE8,$BG8),5)</f>
        <v>#REF!</v>
      </c>
    </row>
    <row r="9" spans="1:72" ht="12.75">
      <c r="A9" s="70">
        <v>3</v>
      </c>
      <c r="B9" t="s">
        <v>42</v>
      </c>
      <c r="C9" t="s">
        <v>43</v>
      </c>
      <c r="D9" t="s">
        <v>44</v>
      </c>
      <c r="E9" t="s">
        <v>45</v>
      </c>
      <c r="F9" s="1" t="s">
        <v>46</v>
      </c>
      <c r="G9" s="1" t="s">
        <v>34</v>
      </c>
      <c r="I9" s="1" t="s">
        <v>35</v>
      </c>
      <c r="J9" s="71">
        <f>BO9</f>
        <v>67</v>
      </c>
      <c r="K9" s="71"/>
      <c r="L9" s="72">
        <v>17</v>
      </c>
      <c r="M9" s="73">
        <v>4</v>
      </c>
      <c r="N9" s="74">
        <f>IF(L9=1,0.75,0)</f>
        <v>0</v>
      </c>
      <c r="O9" s="75">
        <v>6</v>
      </c>
      <c r="P9" s="76">
        <f>IF(O9="",$J$5+1,O9)</f>
        <v>6</v>
      </c>
      <c r="Q9" s="75" t="s">
        <v>47</v>
      </c>
      <c r="R9" s="76">
        <v>26</v>
      </c>
      <c r="S9" s="72">
        <v>3</v>
      </c>
      <c r="T9" s="77">
        <v>20</v>
      </c>
      <c r="U9" s="74">
        <f>IF(S9=1,0.75,0)</f>
        <v>0</v>
      </c>
      <c r="V9" s="75">
        <v>3</v>
      </c>
      <c r="W9" s="76">
        <f>IF(V9="",$J$5+1,V9)</f>
        <v>3</v>
      </c>
      <c r="X9" s="75">
        <v>4</v>
      </c>
      <c r="Y9" s="76">
        <f>IF(X9="",$J$5+1,X9)</f>
        <v>4</v>
      </c>
      <c r="Z9" s="96">
        <v>3</v>
      </c>
      <c r="AA9" s="97">
        <v>20</v>
      </c>
      <c r="AB9" s="74">
        <f>IF(Z9=1,0.75,0)</f>
        <v>0</v>
      </c>
      <c r="AC9" s="98">
        <v>1</v>
      </c>
      <c r="AD9" s="76">
        <f>IF(AC9="",$J$5+1,AC9)</f>
        <v>1</v>
      </c>
      <c r="AE9" s="9">
        <v>3</v>
      </c>
      <c r="AF9" s="76">
        <f>IF(AE9="",$J$5+1,AE9)</f>
        <v>3</v>
      </c>
      <c r="AG9">
        <v>3</v>
      </c>
      <c r="AH9" s="76">
        <f>IF(AG9="",$J$5+1,AG9)</f>
        <v>3</v>
      </c>
      <c r="AI9" s="99">
        <v>1</v>
      </c>
      <c r="AJ9" s="100">
        <f>IF(AI9="",$J$5+1,AI9)</f>
        <v>1</v>
      </c>
      <c r="AK9" s="101" t="s">
        <v>47</v>
      </c>
      <c r="AL9" s="100">
        <v>21</v>
      </c>
      <c r="AM9" s="72">
        <v>4</v>
      </c>
      <c r="AN9" s="77">
        <v>18</v>
      </c>
      <c r="AO9" s="74">
        <f>IF(AM9=1,0.75,0)</f>
        <v>0</v>
      </c>
      <c r="AP9" s="99">
        <v>11</v>
      </c>
      <c r="AQ9" s="76">
        <f>IF(AP9="",$J$5+1,AP9)</f>
        <v>11</v>
      </c>
      <c r="AR9" s="99">
        <v>8</v>
      </c>
      <c r="AS9" s="76">
        <f>IF(AR9="",$J$5+1,AR9)</f>
        <v>8</v>
      </c>
      <c r="AT9" s="99">
        <v>4</v>
      </c>
      <c r="AU9" s="76">
        <f>IF(AT9="",$J$5+1,AT9)</f>
        <v>4</v>
      </c>
      <c r="AV9" s="99">
        <v>2</v>
      </c>
      <c r="AW9" s="76">
        <f>IF(AV9="",$J$5+1,AV9)</f>
        <v>2</v>
      </c>
      <c r="AX9" s="72">
        <v>7</v>
      </c>
      <c r="AY9" s="85">
        <f>IF(AX9=1,0.75,0)</f>
        <v>0</v>
      </c>
      <c r="AZ9" s="46">
        <v>4</v>
      </c>
      <c r="BA9" s="87">
        <v>4</v>
      </c>
      <c r="BB9" s="46">
        <v>6</v>
      </c>
      <c r="BC9" s="87">
        <v>6</v>
      </c>
      <c r="BD9" s="46">
        <v>13</v>
      </c>
      <c r="BE9" s="87">
        <v>13</v>
      </c>
      <c r="BF9" s="46">
        <v>11</v>
      </c>
      <c r="BG9" s="87">
        <v>11</v>
      </c>
      <c r="BH9" s="89">
        <f>(L9+S9+Z9+AM9+AX9)</f>
        <v>34</v>
      </c>
      <c r="BI9" s="90">
        <f>BH9-MAX(L9,S9,Z9,AM9,AX9)</f>
        <v>17</v>
      </c>
      <c r="BJ9" s="91"/>
      <c r="BK9" s="69">
        <f>SUM(N9,U9,AB9,AO9,AY9)</f>
        <v>0</v>
      </c>
      <c r="BL9" s="92">
        <f>SUM(P9,R9,W9,Y9,AD9,AF9,AH9,AJ9,AL9,AQ9,AS9,AU9,AW9,BA9,BC9,BE9,BG9)</f>
        <v>127</v>
      </c>
      <c r="BM9" s="71">
        <f>BL9-BK9</f>
        <v>127</v>
      </c>
      <c r="BN9" s="93">
        <f>SUM(BP9:BR9)</f>
        <v>60</v>
      </c>
      <c r="BO9" s="16">
        <f>BM9-BN9</f>
        <v>67</v>
      </c>
      <c r="BP9" s="94">
        <f>MAX($P9,$R9,$W9,$Y9,$AD9,$AF9,$AH9,$AJ9,$AL9,$AQ9,$AS9,$AU9,$AW9,$BA9,$BC9,$BE9,$BG9)</f>
        <v>26</v>
      </c>
      <c r="BQ9" s="94">
        <f>LARGE(($P9,$R9,$W9,$Y9,$AD9,$AF9,$AH9,$AJ9,$AL9,$AQ9,$AS9,$AU9,$AW9,$BA9,$BC9,$BE9,$BG9),2)</f>
        <v>21</v>
      </c>
      <c r="BR9" s="94">
        <f>LARGE(($P9,$R9,$W9,$Y9,$AD9,$AF9,$AH9,$AJ9,$AL9,$AQ9,$AS9,$AU9,$AW9,$BA9,$BC9,$BE9,$BG9),3)</f>
        <v>13</v>
      </c>
      <c r="BS9" s="95" t="e">
        <f>LARGE(($P9,$R9,$W9,$Y9,#REF!,#REF!,$AD9,$AF9,$AH9,$AJ9,$AQ9,$AS9,$AU9,$AW9,$BA9,$BC9,$BE9,$BG9),4)</f>
        <v>#REF!</v>
      </c>
      <c r="BT9" s="95" t="e">
        <f>LARGE(($P9,$R9,$W9,$Y9,#REF!,#REF!,$AD9,$AF9,$AH9,$AJ9,$AQ9,$AS9,$AU9,$AW9,$BA9,$BC9,$BE9,$BG9),5)</f>
        <v>#REF!</v>
      </c>
    </row>
    <row r="10" spans="1:72" ht="12.75">
      <c r="A10" s="70">
        <v>4</v>
      </c>
      <c r="B10" t="s">
        <v>48</v>
      </c>
      <c r="C10" t="s">
        <v>49</v>
      </c>
      <c r="D10" t="s">
        <v>50</v>
      </c>
      <c r="E10" t="s">
        <v>51</v>
      </c>
      <c r="F10" s="1" t="s">
        <v>52</v>
      </c>
      <c r="G10" s="1" t="s">
        <v>53</v>
      </c>
      <c r="I10" s="1" t="s">
        <v>35</v>
      </c>
      <c r="J10" s="71">
        <f>BO10</f>
        <v>106</v>
      </c>
      <c r="K10" s="71"/>
      <c r="L10" s="72">
        <v>3</v>
      </c>
      <c r="M10" s="73">
        <v>20</v>
      </c>
      <c r="N10" s="74">
        <f>IF(L10=1,0.75,0)</f>
        <v>0</v>
      </c>
      <c r="O10">
        <v>3</v>
      </c>
      <c r="P10" s="76">
        <f>IF(O10="",$J$5+1,O10)</f>
        <v>3</v>
      </c>
      <c r="Q10" s="75">
        <v>4</v>
      </c>
      <c r="R10" s="76">
        <f>IF(Q10="",$J$5+1,Q10)</f>
        <v>4</v>
      </c>
      <c r="S10" s="102">
        <v>9</v>
      </c>
      <c r="T10" s="103">
        <v>12</v>
      </c>
      <c r="U10" s="74">
        <f>IF(S10=1,0.75,0)</f>
        <v>0</v>
      </c>
      <c r="V10" s="75">
        <v>8</v>
      </c>
      <c r="W10" s="76">
        <f>IF(V10="",$J$5+1,V10)</f>
        <v>8</v>
      </c>
      <c r="X10" s="75">
        <v>12</v>
      </c>
      <c r="Y10" s="76">
        <f>IF(X10="",$J$5+1,X10)</f>
        <v>12</v>
      </c>
      <c r="Z10" s="72">
        <v>5</v>
      </c>
      <c r="AA10" s="77">
        <v>16</v>
      </c>
      <c r="AB10" s="74">
        <f>IF(Z10=1,0.75,0)</f>
        <v>0</v>
      </c>
      <c r="AC10" s="79">
        <v>10</v>
      </c>
      <c r="AD10" s="76">
        <f>IF(AC10="",$J$5+1,AC10)</f>
        <v>10</v>
      </c>
      <c r="AE10" s="9">
        <v>5</v>
      </c>
      <c r="AF10" s="76">
        <f>IF(AE10="",$J$5+1,AE10)</f>
        <v>5</v>
      </c>
      <c r="AG10">
        <v>4</v>
      </c>
      <c r="AH10" s="76">
        <f>IF(AG10="",$J$5+1,AG10)</f>
        <v>4</v>
      </c>
      <c r="AI10" s="99">
        <v>4</v>
      </c>
      <c r="AJ10" s="83">
        <f>IF(AI10="",$J$5+1,AI10)</f>
        <v>4</v>
      </c>
      <c r="AK10" s="99">
        <v>4</v>
      </c>
      <c r="AL10" s="83">
        <f>IF(AK10="",$J$5+1,AK10)</f>
        <v>4</v>
      </c>
      <c r="AM10" s="72">
        <v>5</v>
      </c>
      <c r="AN10" s="77">
        <v>16</v>
      </c>
      <c r="AO10" s="74">
        <f>IF(AM10=1,0.75,0)</f>
        <v>0</v>
      </c>
      <c r="AP10" s="78">
        <v>10</v>
      </c>
      <c r="AQ10" s="76">
        <f>IF(AP10="",$J$5+1,AP10)</f>
        <v>10</v>
      </c>
      <c r="AR10" s="78">
        <v>4</v>
      </c>
      <c r="AS10" s="76">
        <f>IF(AR10="",$J$5+1,AR10)</f>
        <v>4</v>
      </c>
      <c r="AT10" s="78">
        <v>3</v>
      </c>
      <c r="AU10" s="76">
        <f>IF(AT10="",$J$5+1,AT10)</f>
        <v>3</v>
      </c>
      <c r="AV10" s="78">
        <v>7</v>
      </c>
      <c r="AW10" s="76">
        <f>IF(AV10="",$J$5+1,AV10)</f>
        <v>7</v>
      </c>
      <c r="AX10" s="72">
        <v>27</v>
      </c>
      <c r="AY10" s="85">
        <f>IF(AX10=1,0.75,0)</f>
        <v>0</v>
      </c>
      <c r="AZ10" s="46" t="s">
        <v>54</v>
      </c>
      <c r="BA10" s="87">
        <f>$AX$5+1</f>
        <v>28</v>
      </c>
      <c r="BB10" s="46" t="s">
        <v>54</v>
      </c>
      <c r="BC10" s="87">
        <f>$AX$5+1</f>
        <v>28</v>
      </c>
      <c r="BD10" s="46" t="s">
        <v>54</v>
      </c>
      <c r="BE10" s="87">
        <f>$AX$5+1</f>
        <v>28</v>
      </c>
      <c r="BF10" s="88" t="s">
        <v>54</v>
      </c>
      <c r="BG10" s="87">
        <f>$AX$5+1</f>
        <v>28</v>
      </c>
      <c r="BH10" s="89">
        <f>(L10+S10+Z10+AM10+AX10)</f>
        <v>49</v>
      </c>
      <c r="BI10" s="90">
        <f>BH10-MAX(L10,S10,Z10,AM10,AX10)</f>
        <v>22</v>
      </c>
      <c r="BJ10" s="91"/>
      <c r="BK10" s="69">
        <f>SUM(N10,U10,AB10,AO10,AY10)</f>
        <v>0</v>
      </c>
      <c r="BL10" s="92">
        <f>SUM(P10,R10,W10,Y10,AD10,AF10,AH10,AJ10,AL10,AQ10,AS10,AU10,AW10,BA10,BC10,BE10,BG10)</f>
        <v>190</v>
      </c>
      <c r="BM10" s="71">
        <f>BL10-BK10</f>
        <v>190</v>
      </c>
      <c r="BN10" s="93">
        <f>SUM(BP10:BR10)</f>
        <v>84</v>
      </c>
      <c r="BO10" s="16">
        <f>BM10-BN10</f>
        <v>106</v>
      </c>
      <c r="BP10" s="94">
        <f>MAX($P10,$R10,$W10,$Y10,$AD10,$AF10,$AH10,$AJ10,$AL10,$AQ10,$AS10,$AU10,$AW10,$BA10,$BC10,$BE10,$BG10)</f>
        <v>28</v>
      </c>
      <c r="BQ10" s="94">
        <f>LARGE(($P10,$R10,$W10,$Y10,$AD10,$AF10,$AH10,$AJ10,$AL10,$AQ10,$AS10,$AU10,$AW10,$BA10,$BC10,$BE10,$BG10),2)</f>
        <v>28</v>
      </c>
      <c r="BR10" s="94">
        <f>LARGE(($P10,$R10,$W10,$Y10,$AD10,$AF10,$AH10,$AJ10,$AL10,$AQ10,$AS10,$AU10,$AW10,$BA10,$BC10,$BE10,$BG10),3)</f>
        <v>28</v>
      </c>
      <c r="BS10" s="95" t="e">
        <f>LARGE(($P10,$R10,$W10,$Y10,#REF!,#REF!,$AD10,$AF10,$AH10,$AJ10,$AQ10,$AS10,$AU10,$AW10,$BA10,$BC10,$BE10,$BG10),4)</f>
        <v>#REF!</v>
      </c>
      <c r="BT10" s="95" t="e">
        <f>LARGE(($P10,$R10,$W10,$Y10,#REF!,#REF!,$AD10,$AF10,$AH10,$AJ10,$AQ10,$AS10,$AU10,$AW10,$BA10,$BC10,$BE10,$BG10),5)</f>
        <v>#REF!</v>
      </c>
    </row>
    <row r="11" spans="1:72" ht="12.75">
      <c r="A11" s="70">
        <v>5</v>
      </c>
      <c r="B11" t="s">
        <v>55</v>
      </c>
      <c r="C11" t="s">
        <v>56</v>
      </c>
      <c r="D11" t="s">
        <v>57</v>
      </c>
      <c r="E11" t="s">
        <v>58</v>
      </c>
      <c r="F11" s="1" t="s">
        <v>59</v>
      </c>
      <c r="G11" s="1" t="s">
        <v>34</v>
      </c>
      <c r="H11" s="1" t="s">
        <v>60</v>
      </c>
      <c r="I11" s="1" t="s">
        <v>35</v>
      </c>
      <c r="J11" s="71">
        <f>BO11</f>
        <v>127</v>
      </c>
      <c r="K11" s="71"/>
      <c r="L11" s="72">
        <v>7</v>
      </c>
      <c r="M11" s="73">
        <v>14</v>
      </c>
      <c r="N11" s="74">
        <f>IF(L11=1,0.75,0)</f>
        <v>0</v>
      </c>
      <c r="O11" s="75">
        <v>10</v>
      </c>
      <c r="P11" s="76">
        <f>IF(O11="",$J$5+1,O11)</f>
        <v>10</v>
      </c>
      <c r="Q11" s="75">
        <v>8</v>
      </c>
      <c r="R11" s="76">
        <f>IF(Q11="",$J$5+1,Q11)</f>
        <v>8</v>
      </c>
      <c r="S11" s="72">
        <v>4</v>
      </c>
      <c r="T11" s="77">
        <v>18</v>
      </c>
      <c r="U11" s="74">
        <f>IF(S11=1,0.75,0)</f>
        <v>0</v>
      </c>
      <c r="V11" s="78">
        <v>5</v>
      </c>
      <c r="W11" s="76">
        <f>IF(V11="",$J$5+1,V11)</f>
        <v>5</v>
      </c>
      <c r="X11" s="78">
        <v>3</v>
      </c>
      <c r="Y11" s="76">
        <f>IF(X11="",$J$5+1,X11)</f>
        <v>3</v>
      </c>
      <c r="Z11" s="72">
        <v>4</v>
      </c>
      <c r="AA11" s="77">
        <v>18</v>
      </c>
      <c r="AB11" s="74">
        <f>IF(Z11=1,0.75,0)</f>
        <v>0</v>
      </c>
      <c r="AC11" s="79">
        <v>4</v>
      </c>
      <c r="AD11" s="76">
        <f>IF(AC11="",$J$5+1,AC11)</f>
        <v>4</v>
      </c>
      <c r="AE11" s="80">
        <v>4</v>
      </c>
      <c r="AF11" s="76">
        <f>IF(AE11="",$J$5+1,AE11)</f>
        <v>4</v>
      </c>
      <c r="AG11" s="81">
        <v>5</v>
      </c>
      <c r="AH11" s="76">
        <f>IF(AG11="",$J$5+1,AG11)</f>
        <v>5</v>
      </c>
      <c r="AI11" s="82">
        <v>8</v>
      </c>
      <c r="AJ11" s="83">
        <f>IF(AI11="",$J$5+1,AI11)</f>
        <v>8</v>
      </c>
      <c r="AK11" s="82">
        <v>3</v>
      </c>
      <c r="AL11" s="83">
        <f>IF(AK11="",$J$5+1,AK11)</f>
        <v>3</v>
      </c>
      <c r="AM11" s="72">
        <v>6</v>
      </c>
      <c r="AN11" s="77">
        <v>15</v>
      </c>
      <c r="AO11" s="74">
        <f>IF(AM11=1,0.75,0)</f>
        <v>0</v>
      </c>
      <c r="AP11" s="78">
        <v>7</v>
      </c>
      <c r="AQ11" s="76">
        <f>IF(AP11="",$J$5+1,AP11)</f>
        <v>7</v>
      </c>
      <c r="AR11" s="78">
        <v>5</v>
      </c>
      <c r="AS11" s="76">
        <f>IF(AR11="",$J$5+1,AR11)</f>
        <v>5</v>
      </c>
      <c r="AT11" s="78">
        <v>8</v>
      </c>
      <c r="AU11" s="76">
        <f>IF(AT11="",$J$5+1,AT11)</f>
        <v>8</v>
      </c>
      <c r="AV11" s="78">
        <v>5</v>
      </c>
      <c r="AW11" s="76">
        <f>IF(AV11="",$J$5+1,AV11)</f>
        <v>5</v>
      </c>
      <c r="AX11" s="72"/>
      <c r="AY11" s="85">
        <f>IF(AX11=1,0.75,0)</f>
        <v>0</v>
      </c>
      <c r="AZ11" s="86"/>
      <c r="BA11" s="87">
        <f>$J$5+1</f>
        <v>52</v>
      </c>
      <c r="BB11" s="86"/>
      <c r="BC11" s="87">
        <f>$J$5+1</f>
        <v>52</v>
      </c>
      <c r="BD11" s="86"/>
      <c r="BE11" s="87">
        <f>$J$5+1</f>
        <v>52</v>
      </c>
      <c r="BF11" s="88"/>
      <c r="BG11" s="87">
        <f>$J$5+1</f>
        <v>52</v>
      </c>
      <c r="BH11" s="89">
        <f>(L11+S11+Z11+AM11+AX11)</f>
        <v>21</v>
      </c>
      <c r="BI11" s="90">
        <f>BH11-MAX(L11,S11,Z11,AM11,AX11)</f>
        <v>14</v>
      </c>
      <c r="BJ11" s="91"/>
      <c r="BK11" s="69">
        <f>SUM(N11,U11,AB11,AO11,AY11)</f>
        <v>0</v>
      </c>
      <c r="BL11" s="92">
        <f>SUM(P11,R11,W11,Y11,AD11,AF11,AH11,AJ11,AL11,AQ11,AS11,AU11,AW11,BA11,BC11,BE11,BG11)</f>
        <v>283</v>
      </c>
      <c r="BM11" s="71">
        <f>BL11-BK11</f>
        <v>283</v>
      </c>
      <c r="BN11" s="93">
        <f>SUM(BP11:BR11)</f>
        <v>156</v>
      </c>
      <c r="BO11" s="16">
        <f>BM11-BN11</f>
        <v>127</v>
      </c>
      <c r="BP11" s="94">
        <f>MAX($P11,$R11,$W11,$Y11,$AD11,$AF11,$AH11,$AJ11,$AL11,$AQ11,$AS11,$AU11,$AW11,$BA11,$BC11,$BE11,$BG11)</f>
        <v>52</v>
      </c>
      <c r="BQ11" s="94">
        <f>LARGE(($P11,$R11,$W11,$Y11,$AD11,$AF11,$AH11,$AJ11,$AL11,$AQ11,$AS11,$AU11,$AW11,$BA11,$BC11,$BE11,$BG11),2)</f>
        <v>52</v>
      </c>
      <c r="BR11" s="94">
        <f>LARGE(($P11,$R11,$W11,$Y11,$AD11,$AF11,$AH11,$AJ11,$AL11,$AQ11,$AS11,$AU11,$AW11,$BA11,$BC11,$BE11,$BG11),3)</f>
        <v>52</v>
      </c>
      <c r="BS11" s="95" t="e">
        <f>LARGE(($P11,$R11,$W11,$Y11,#REF!,#REF!,$AD11,$AF11,$AH11,$AJ11,$AQ11,$AS11,$AU11,$AW11,$BA11,$BC11,$BE11,$BG11),4)</f>
        <v>#REF!</v>
      </c>
      <c r="BT11" s="95" t="e">
        <f>LARGE(($P11,$R11,$W11,$Y11,#REF!,#REF!,$AD11,$AF11,$AH11,$AJ11,$AQ11,$AS11,$AU11,$AW11,$BA11,$BC11,$BE11,$BG11),5)</f>
        <v>#REF!</v>
      </c>
    </row>
    <row r="12" spans="1:72" ht="12.75">
      <c r="A12" s="70">
        <v>6</v>
      </c>
      <c r="B12" t="s">
        <v>61</v>
      </c>
      <c r="C12" t="s">
        <v>62</v>
      </c>
      <c r="D12" t="s">
        <v>57</v>
      </c>
      <c r="E12" t="s">
        <v>63</v>
      </c>
      <c r="F12" s="1" t="s">
        <v>64</v>
      </c>
      <c r="G12" s="1" t="s">
        <v>34</v>
      </c>
      <c r="H12" s="1" t="s">
        <v>60</v>
      </c>
      <c r="I12" s="1" t="s">
        <v>35</v>
      </c>
      <c r="J12" s="71">
        <f>BO12</f>
        <v>133</v>
      </c>
      <c r="K12" s="71"/>
      <c r="L12" s="72"/>
      <c r="M12" s="73"/>
      <c r="N12" s="74">
        <f>IF(L12=1,0.75,0)</f>
        <v>0</v>
      </c>
      <c r="O12" s="75"/>
      <c r="P12" s="76">
        <f>IF(O12="",$J$5+1,O12)</f>
        <v>52</v>
      </c>
      <c r="Q12" s="75"/>
      <c r="R12" s="76">
        <f>IF(Q12="",$J$5+1,Q12)</f>
        <v>52</v>
      </c>
      <c r="S12" s="72">
        <v>24</v>
      </c>
      <c r="T12" s="77"/>
      <c r="U12" s="74">
        <f>IF(S12=1,0.75,0)</f>
        <v>0</v>
      </c>
      <c r="V12" s="78">
        <v>25</v>
      </c>
      <c r="W12" s="76">
        <f>IF(V12="",$J$5+1,V12)</f>
        <v>25</v>
      </c>
      <c r="X12" s="78">
        <v>23</v>
      </c>
      <c r="Y12" s="76">
        <f>IF(X12="",$J$5+1,X12)</f>
        <v>23</v>
      </c>
      <c r="Z12" s="72">
        <v>9</v>
      </c>
      <c r="AA12" s="77">
        <v>12</v>
      </c>
      <c r="AB12" s="74">
        <f>IF(Z12=1,0.75,0)</f>
        <v>0</v>
      </c>
      <c r="AC12" s="79">
        <v>9</v>
      </c>
      <c r="AD12" s="76">
        <f>IF(AC12="",$J$5+1,AC12)</f>
        <v>9</v>
      </c>
      <c r="AE12" s="80">
        <v>7</v>
      </c>
      <c r="AF12" s="76">
        <f>IF(AE12="",$J$5+1,AE12)</f>
        <v>7</v>
      </c>
      <c r="AG12" s="81">
        <v>8</v>
      </c>
      <c r="AH12" s="76">
        <f>IF(AG12="",$J$5+1,AG12)</f>
        <v>8</v>
      </c>
      <c r="AI12" s="82">
        <v>12</v>
      </c>
      <c r="AJ12" s="83">
        <f>IF(AI12="",$J$5+1,AI12)</f>
        <v>12</v>
      </c>
      <c r="AK12" s="82">
        <v>8</v>
      </c>
      <c r="AL12" s="83">
        <f>IF(AK12="",$J$5+1,AK12)</f>
        <v>8</v>
      </c>
      <c r="AM12" s="72">
        <v>7</v>
      </c>
      <c r="AN12" s="77">
        <v>14</v>
      </c>
      <c r="AO12" s="74">
        <f>IF(AM12=1,0.75,0)</f>
        <v>0</v>
      </c>
      <c r="AP12" s="78">
        <v>5</v>
      </c>
      <c r="AQ12" s="76">
        <f>IF(AP12="",$J$5+1,AP12)</f>
        <v>5</v>
      </c>
      <c r="AR12" s="78">
        <v>7</v>
      </c>
      <c r="AS12" s="76">
        <f>IF(AR12="",$J$5+1,AR12)</f>
        <v>7</v>
      </c>
      <c r="AT12" s="78">
        <v>10</v>
      </c>
      <c r="AU12" s="76">
        <f>IF(AT12="",$J$5+1,AT12)</f>
        <v>10</v>
      </c>
      <c r="AV12" s="78">
        <v>6</v>
      </c>
      <c r="AW12" s="76">
        <f>IF(AV12="",$J$5+1,AV12)</f>
        <v>6</v>
      </c>
      <c r="AX12" s="72">
        <v>9</v>
      </c>
      <c r="AY12" s="85">
        <f>IF(AX12=1,0.75,0)</f>
        <v>0</v>
      </c>
      <c r="AZ12" s="86">
        <v>7</v>
      </c>
      <c r="BA12" s="87">
        <v>7</v>
      </c>
      <c r="BB12" s="86">
        <v>5</v>
      </c>
      <c r="BC12" s="87">
        <v>5</v>
      </c>
      <c r="BD12" s="86">
        <v>12</v>
      </c>
      <c r="BE12" s="87">
        <v>12</v>
      </c>
      <c r="BF12" s="88">
        <v>14</v>
      </c>
      <c r="BG12" s="87">
        <v>14</v>
      </c>
      <c r="BH12" s="89">
        <f>(L12+S12+Z12+AM12+AX12)</f>
        <v>49</v>
      </c>
      <c r="BI12" s="90">
        <f>BH12-MAX(L12,S12,Z12,AM12,AX12)</f>
        <v>25</v>
      </c>
      <c r="BJ12" s="91"/>
      <c r="BK12" s="69">
        <f>SUM(N12,U12,AB12,AO12,AY12)</f>
        <v>0</v>
      </c>
      <c r="BL12" s="92">
        <f>SUM(P12,R12,W12,Y12,AD12,AF12,AH12,AJ12,AL12,AQ12,AS12,AU12,AW12,BA12,BC12,BE12,BG12)</f>
        <v>262</v>
      </c>
      <c r="BM12" s="71">
        <f>BL12-BK12</f>
        <v>262</v>
      </c>
      <c r="BN12" s="93">
        <f>SUM(BP12:BR12)</f>
        <v>129</v>
      </c>
      <c r="BO12" s="16">
        <f>BM12-BN12</f>
        <v>133</v>
      </c>
      <c r="BP12" s="94">
        <f>MAX($P12,$R12,$W12,$Y12,$AD12,$AF12,$AH12,$AJ12,$AL12,$AQ12,$AS12,$AU12,$AW12,$BA12,$BC12,$BE12,$BG12)</f>
        <v>52</v>
      </c>
      <c r="BQ12" s="94">
        <f>LARGE(($P12,$R12,$W12,$Y12,$AD12,$AF12,$AH12,$AJ12,$AL12,$AQ12,$AS12,$AU12,$AW12,$BA12,$BC12,$BE12,$BG12),2)</f>
        <v>52</v>
      </c>
      <c r="BR12" s="94">
        <f>LARGE(($P12,$R12,$W12,$Y12,$AD12,$AF12,$AH12,$AJ12,$AL12,$AQ12,$AS12,$AU12,$AW12,$BA12,$BC12,$BE12,$BG12),3)</f>
        <v>25</v>
      </c>
      <c r="BS12" s="95" t="e">
        <f>LARGE(($P12,$R12,$W12,$Y12,#REF!,#REF!,$AD12,$AF12,$AH12,$AJ12,$AQ12,$AS12,$AU12,$AW12,$BA12,$BC12,$BE12,$BG12),4)</f>
        <v>#REF!</v>
      </c>
      <c r="BT12" s="95" t="e">
        <f>LARGE(($P12,$R12,$W12,$Y12,#REF!,#REF!,$AD12,$AF12,$AH12,$AJ12,$AQ12,$AS12,$AU12,$AW12,$BA12,$BC12,$BE12,$BG12),5)</f>
        <v>#REF!</v>
      </c>
    </row>
    <row r="13" spans="1:72" ht="12.75">
      <c r="A13" s="70">
        <v>7</v>
      </c>
      <c r="B13" t="s">
        <v>65</v>
      </c>
      <c r="C13" t="s">
        <v>66</v>
      </c>
      <c r="D13" t="s">
        <v>67</v>
      </c>
      <c r="E13" t="s">
        <v>68</v>
      </c>
      <c r="F13" s="1" t="s">
        <v>69</v>
      </c>
      <c r="G13" s="1" t="s">
        <v>34</v>
      </c>
      <c r="I13" s="1" t="s">
        <v>35</v>
      </c>
      <c r="J13" s="71">
        <f>BO13</f>
        <v>186</v>
      </c>
      <c r="K13" s="104"/>
      <c r="L13" s="105">
        <v>16</v>
      </c>
      <c r="M13" s="73">
        <v>5</v>
      </c>
      <c r="N13" s="74">
        <f>IF(L13=1,0.75,0)</f>
        <v>0</v>
      </c>
      <c r="O13" s="106">
        <v>14</v>
      </c>
      <c r="P13" s="76">
        <f>IF(O13="",$J$5+1,O13)</f>
        <v>14</v>
      </c>
      <c r="Q13" s="75">
        <v>16</v>
      </c>
      <c r="R13" s="76">
        <f>IF(Q13="",$J$5+1,Q13)</f>
        <v>16</v>
      </c>
      <c r="S13" s="72">
        <v>19</v>
      </c>
      <c r="T13" s="77">
        <v>2</v>
      </c>
      <c r="U13" s="107">
        <f>IF(S13=1,0.75,0)</f>
        <v>0</v>
      </c>
      <c r="V13">
        <v>19</v>
      </c>
      <c r="W13" s="76">
        <f>IF(V13="",$J$5+1,V13)</f>
        <v>19</v>
      </c>
      <c r="X13" s="108">
        <v>20</v>
      </c>
      <c r="Y13" s="76">
        <f>IF(X13="",$J$5+1,X13)</f>
        <v>20</v>
      </c>
      <c r="Z13" s="72">
        <v>6</v>
      </c>
      <c r="AA13" s="77">
        <v>15</v>
      </c>
      <c r="AB13" s="74">
        <f>IF(Z13=1,0.75,0)</f>
        <v>0</v>
      </c>
      <c r="AC13" s="7">
        <v>5</v>
      </c>
      <c r="AD13" s="76">
        <f>IF(AC13="",$J$5+1,AC13)</f>
        <v>5</v>
      </c>
      <c r="AE13" s="9">
        <v>8</v>
      </c>
      <c r="AF13" s="76">
        <f>IF(AE13="",$J$5+1,AE13)</f>
        <v>8</v>
      </c>
      <c r="AG13">
        <v>6</v>
      </c>
      <c r="AH13" s="76">
        <f>IF(AG13="",$J$5+1,AG13)</f>
        <v>6</v>
      </c>
      <c r="AI13">
        <v>6</v>
      </c>
      <c r="AJ13" s="83">
        <f>IF(AI13="",$J$5+1,AI13)</f>
        <v>6</v>
      </c>
      <c r="AK13">
        <v>6</v>
      </c>
      <c r="AL13" s="83">
        <f>IF(AK13="",$J$5+1,AK13)</f>
        <v>6</v>
      </c>
      <c r="AM13" s="72">
        <v>9</v>
      </c>
      <c r="AN13" s="77">
        <v>12</v>
      </c>
      <c r="AO13" s="74">
        <f>IF(AM13=1,0.75,0)</f>
        <v>0</v>
      </c>
      <c r="AP13" s="99">
        <v>12</v>
      </c>
      <c r="AQ13" s="76">
        <f>IF(AP13="",$J$5+1,AP13)</f>
        <v>12</v>
      </c>
      <c r="AR13" s="99">
        <v>9</v>
      </c>
      <c r="AS13" s="76">
        <f>IF(AR13="",$J$5+1,AR13)</f>
        <v>9</v>
      </c>
      <c r="AT13" s="99">
        <v>5</v>
      </c>
      <c r="AU13" s="76">
        <f>IF(AT13="",$J$5+1,AT13)</f>
        <v>5</v>
      </c>
      <c r="AV13" s="99">
        <v>8</v>
      </c>
      <c r="AW13" s="76">
        <f>IF(AV13="",$J$5+1,AV13)</f>
        <v>8</v>
      </c>
      <c r="AX13" s="72"/>
      <c r="AY13" s="85">
        <f>IF(AX13=1,0.75,0)</f>
        <v>0</v>
      </c>
      <c r="AZ13" s="46"/>
      <c r="BA13" s="87">
        <f>$J$5+1</f>
        <v>52</v>
      </c>
      <c r="BB13" s="46"/>
      <c r="BC13" s="87">
        <f>$J$5+1</f>
        <v>52</v>
      </c>
      <c r="BD13" s="86"/>
      <c r="BE13" s="87">
        <f>$J$5+1</f>
        <v>52</v>
      </c>
      <c r="BF13" s="86"/>
      <c r="BG13" s="87">
        <f>$J$5+1</f>
        <v>52</v>
      </c>
      <c r="BH13" s="89">
        <f>(L13+S13+Z13+AM13+AX13)</f>
        <v>50</v>
      </c>
      <c r="BI13" s="90">
        <f>BH13-MAX(L13,S13,Z13,AM13,AX13)</f>
        <v>31</v>
      </c>
      <c r="BJ13" s="91"/>
      <c r="BK13" s="69">
        <f>SUM(N13,U13,AB13,AO13,AY13)</f>
        <v>0</v>
      </c>
      <c r="BL13" s="92">
        <f>SUM(P13,R13,W13,Y13,AD13,AF13,AH13,AJ13,AL13,AQ13,AS13,AU13,AW13,BA13,BC13,BE13,BG13)</f>
        <v>342</v>
      </c>
      <c r="BM13" s="71">
        <f>BL13-BK13</f>
        <v>342</v>
      </c>
      <c r="BN13" s="93">
        <f>SUM(BP13:BR13)</f>
        <v>156</v>
      </c>
      <c r="BO13" s="16">
        <f>BM13-BN13</f>
        <v>186</v>
      </c>
      <c r="BP13" s="94">
        <f>MAX($P13,$R13,$W13,$Y13,$AD13,$AF13,$AH13,$AJ13,$AL13,$AQ13,$AS13,$AU13,$AW13,$BA13,$BC13,$BE13,$BG13)</f>
        <v>52</v>
      </c>
      <c r="BQ13" s="94">
        <f>LARGE(($P13,$R13,$W13,$Y13,$AD13,$AF13,$AH13,$AJ13,$AL13,$AQ13,$AS13,$AU13,$AW13,$BA13,$BC13,$BE13,$BG13),2)</f>
        <v>52</v>
      </c>
      <c r="BR13" s="94">
        <f>LARGE(($P13,$R13,$W13,$Y13,$AD13,$AF13,$AH13,$AJ13,$AL13,$AQ13,$AS13,$AU13,$AW13,$BA13,$BC13,$BE13,$BG13),3)</f>
        <v>52</v>
      </c>
      <c r="BS13" s="95" t="e">
        <f>LARGE(($P13,$R13,$W13,$Y13,#REF!,#REF!,$AD13,$AF13,$AH13,$AJ13,$AQ13,$AS13,$AU13,$AW13,$BA13,$BC13,$BE13,$BG13),4)</f>
        <v>#REF!</v>
      </c>
      <c r="BT13" s="95" t="e">
        <f>LARGE(($P13,$R13,$W13,$Y13,#REF!,#REF!,$AD13,$AF13,$AH13,$AJ13,$AQ13,$AS13,$AU13,$AW13,$BA13,$BC13,$BE13,$BG13),5)</f>
        <v>#REF!</v>
      </c>
    </row>
    <row r="14" spans="1:72" ht="12.75">
      <c r="A14" s="70">
        <v>8</v>
      </c>
      <c r="B14" t="s">
        <v>70</v>
      </c>
      <c r="C14" t="s">
        <v>71</v>
      </c>
      <c r="D14" t="s">
        <v>72</v>
      </c>
      <c r="E14" t="s">
        <v>73</v>
      </c>
      <c r="F14" s="1" t="s">
        <v>74</v>
      </c>
      <c r="G14" s="1" t="s">
        <v>34</v>
      </c>
      <c r="I14" s="1" t="s">
        <v>35</v>
      </c>
      <c r="J14" s="71">
        <f>BO14</f>
        <v>202</v>
      </c>
      <c r="K14" s="71"/>
      <c r="L14" s="72">
        <v>13</v>
      </c>
      <c r="M14" s="73">
        <v>8</v>
      </c>
      <c r="N14" s="74">
        <f>IF(L14=1,0.75,0)</f>
        <v>0</v>
      </c>
      <c r="O14" s="75" t="s">
        <v>47</v>
      </c>
      <c r="P14" s="76">
        <v>26</v>
      </c>
      <c r="Q14" s="75">
        <v>3</v>
      </c>
      <c r="R14" s="76">
        <f>IF(Q14="",$J$5+1,Q14)</f>
        <v>3</v>
      </c>
      <c r="S14" s="72">
        <v>10</v>
      </c>
      <c r="T14" s="77">
        <v>11</v>
      </c>
      <c r="U14" s="74">
        <f>IF(S14=1,0.75,0)</f>
        <v>0</v>
      </c>
      <c r="V14" s="78">
        <v>14</v>
      </c>
      <c r="W14" s="76">
        <f>IF(V14="",$J$5+1,V14)</f>
        <v>14</v>
      </c>
      <c r="X14" s="78">
        <v>8</v>
      </c>
      <c r="Y14" s="76">
        <f>IF(X14="",$J$5+1,X14)</f>
        <v>8</v>
      </c>
      <c r="Z14" s="72"/>
      <c r="AA14" s="77"/>
      <c r="AB14" s="74">
        <f>IF(Z14=1,0.75,0)</f>
        <v>0</v>
      </c>
      <c r="AC14" s="79"/>
      <c r="AD14" s="76">
        <f>IF(AC14="",$J$5+1,AC14)</f>
        <v>52</v>
      </c>
      <c r="AE14" s="80"/>
      <c r="AF14" s="76">
        <f>IF(AE14="",$J$5+1,AE14)</f>
        <v>52</v>
      </c>
      <c r="AG14" s="81"/>
      <c r="AH14" s="76">
        <f>IF(AG14="",$J$5+1,AG14)</f>
        <v>52</v>
      </c>
      <c r="AI14" s="82"/>
      <c r="AJ14" s="83">
        <f>IF(AI14="",$J$5+1,AI14)</f>
        <v>52</v>
      </c>
      <c r="AK14" s="82"/>
      <c r="AL14" s="83">
        <f>IF(AK14="",$J$5+1,AK14)</f>
        <v>52</v>
      </c>
      <c r="AM14" s="72">
        <v>3</v>
      </c>
      <c r="AN14" s="77">
        <v>20</v>
      </c>
      <c r="AO14" s="74">
        <f>IF(AM14=1,0.75,0)</f>
        <v>0</v>
      </c>
      <c r="AP14" s="78">
        <v>3</v>
      </c>
      <c r="AQ14" s="76">
        <f>IF(AP14="",$J$5+1,AP14)</f>
        <v>3</v>
      </c>
      <c r="AR14" s="75">
        <v>3</v>
      </c>
      <c r="AS14" s="76">
        <f>IF(AR14="",$J$5+1,AR14)</f>
        <v>3</v>
      </c>
      <c r="AT14" s="75">
        <v>6</v>
      </c>
      <c r="AU14" s="76">
        <f>IF(AT14="",$J$5+1,AT14)</f>
        <v>6</v>
      </c>
      <c r="AV14" s="75">
        <v>4</v>
      </c>
      <c r="AW14" s="76">
        <f>IF(AV14="",$J$5+1,AV14)</f>
        <v>4</v>
      </c>
      <c r="AX14" s="72">
        <v>8</v>
      </c>
      <c r="AY14" s="85">
        <f>IF(AX14=1,0.75,0)</f>
        <v>0</v>
      </c>
      <c r="AZ14" s="109">
        <v>9</v>
      </c>
      <c r="BA14" s="87">
        <v>9</v>
      </c>
      <c r="BB14" s="46">
        <v>8</v>
      </c>
      <c r="BC14" s="87">
        <v>8</v>
      </c>
      <c r="BD14" s="86">
        <v>10</v>
      </c>
      <c r="BE14" s="87">
        <v>10</v>
      </c>
      <c r="BF14" s="88">
        <v>4</v>
      </c>
      <c r="BG14" s="87">
        <v>4</v>
      </c>
      <c r="BH14" s="89">
        <f>(L14+S14+Z14+AM14+AX14)</f>
        <v>34</v>
      </c>
      <c r="BI14" s="90">
        <f>BH14-MAX(L14,S14,Z14,AM14,AX14)</f>
        <v>21</v>
      </c>
      <c r="BJ14" s="91"/>
      <c r="BK14" s="69">
        <f>SUM(N14,U14,AB14,AO14,AY14)</f>
        <v>0</v>
      </c>
      <c r="BL14" s="92">
        <f>SUM(P14,R14,W14,Y14,AD14,AF14,AH14,AJ14,AL14,AQ14,AS14,AU14,AW14,BA14,BC14,BE14,BG14)</f>
        <v>358</v>
      </c>
      <c r="BM14" s="71">
        <f>BL14-BK14</f>
        <v>358</v>
      </c>
      <c r="BN14" s="93">
        <f>SUM(BP14:BR14)</f>
        <v>156</v>
      </c>
      <c r="BO14" s="16">
        <f>BM14-BN14</f>
        <v>202</v>
      </c>
      <c r="BP14" s="94">
        <f>MAX($P14,$R14,$W14,$Y14,$AD14,$AF14,$AH14,$AJ14,$AL14,$AQ14,$AS14,$AU14,$AW14,$BA14,$BC14,$BE14,$BG14)</f>
        <v>52</v>
      </c>
      <c r="BQ14" s="94">
        <f>LARGE(($P14,$R14,$W14,$Y14,$AD14,$AF14,$AH14,$AJ14,$AL14,$AQ14,$AS14,$AU14,$AW14,$BA14,$BC14,$BE14,$BG14),2)</f>
        <v>52</v>
      </c>
      <c r="BR14" s="94">
        <f>LARGE(($P14,$R14,$W14,$Y14,$AD14,$AF14,$AH14,$AJ14,$AL14,$AQ14,$AS14,$AU14,$AW14,$BA14,$BC14,$BE14,$BG14),3)</f>
        <v>52</v>
      </c>
      <c r="BS14" s="95" t="e">
        <f>LARGE(($P14,$R14,$W14,$Y14,#REF!,#REF!,$AD14,$AF14,$AH14,$AJ14,$AQ14,$AS14,$AU14,$AW14,$BA14,$BC14,$BE14,$BG14),4)</f>
        <v>#REF!</v>
      </c>
      <c r="BT14" s="95" t="e">
        <f>LARGE(($P14,$R14,$W14,$Y14,#REF!,#REF!,$AD14,$AF14,$AH14,$AJ14,$AQ14,$AS14,$AU14,$AW14,$BA14,$BC14,$BE14,$BG14),5)</f>
        <v>#REF!</v>
      </c>
    </row>
    <row r="15" spans="1:72" ht="12.75">
      <c r="A15" s="70">
        <f>A14+1</f>
        <v>9</v>
      </c>
      <c r="B15" s="110" t="s">
        <v>75</v>
      </c>
      <c r="C15" s="110" t="s">
        <v>76</v>
      </c>
      <c r="D15" s="9" t="s">
        <v>77</v>
      </c>
      <c r="E15" t="s">
        <v>78</v>
      </c>
      <c r="F15" s="1" t="s">
        <v>79</v>
      </c>
      <c r="G15" s="1" t="s">
        <v>34</v>
      </c>
      <c r="I15" s="1" t="s">
        <v>35</v>
      </c>
      <c r="J15" s="71">
        <f>BO15</f>
        <v>203</v>
      </c>
      <c r="K15" s="71"/>
      <c r="L15" s="72">
        <v>9</v>
      </c>
      <c r="M15" s="73">
        <v>12</v>
      </c>
      <c r="N15" s="74">
        <f>IF(L15=1,0.75,0)</f>
        <v>0</v>
      </c>
      <c r="O15" s="78">
        <v>12</v>
      </c>
      <c r="P15" s="76">
        <f>IF(O15="",$J$5+1,O15)</f>
        <v>12</v>
      </c>
      <c r="Q15" s="75">
        <v>13</v>
      </c>
      <c r="R15" s="76">
        <f>IF(Q15="",$J$5+1,Q15)</f>
        <v>13</v>
      </c>
      <c r="S15" s="72">
        <v>27</v>
      </c>
      <c r="T15" s="77"/>
      <c r="U15" s="74">
        <f>IF(S15=1,0.75,0)</f>
        <v>0</v>
      </c>
      <c r="V15" s="75">
        <v>26</v>
      </c>
      <c r="W15" s="76">
        <f>IF(V15="",$J$5+1,V15)</f>
        <v>26</v>
      </c>
      <c r="X15" s="75">
        <v>26</v>
      </c>
      <c r="Y15" s="76">
        <f>IF(X15="",$J$5+1,X15)</f>
        <v>26</v>
      </c>
      <c r="Z15" s="72">
        <v>15</v>
      </c>
      <c r="AA15" s="77">
        <v>6</v>
      </c>
      <c r="AB15" s="74">
        <f>IF(Z15=1,0.75,0)</f>
        <v>0</v>
      </c>
      <c r="AC15" s="111">
        <v>16</v>
      </c>
      <c r="AD15" s="76">
        <f>IF(AC15="",$J$5+1,AC15)</f>
        <v>16</v>
      </c>
      <c r="AE15" s="9">
        <v>15</v>
      </c>
      <c r="AF15" s="76">
        <f>IF(AE15="",$J$5+1,AE15)</f>
        <v>15</v>
      </c>
      <c r="AG15">
        <v>15</v>
      </c>
      <c r="AH15" s="76">
        <f>IF(AG15="",$J$5+1,AG15)</f>
        <v>15</v>
      </c>
      <c r="AI15" s="99">
        <v>16</v>
      </c>
      <c r="AJ15" s="100">
        <f>IF(AI15="",$J$5+1,AI15)</f>
        <v>16</v>
      </c>
      <c r="AK15" s="99">
        <v>11</v>
      </c>
      <c r="AL15" s="100">
        <f>IF(AK15="",$J$5+1,AK15)</f>
        <v>11</v>
      </c>
      <c r="AM15" s="72">
        <v>16</v>
      </c>
      <c r="AN15" s="77">
        <v>5</v>
      </c>
      <c r="AO15" s="74">
        <f>IF(AM15=1,0.75,0)</f>
        <v>0</v>
      </c>
      <c r="AP15" s="99">
        <v>15</v>
      </c>
      <c r="AQ15" s="76">
        <f>IF(AP15="",$J$5+1,AP15)</f>
        <v>15</v>
      </c>
      <c r="AR15" s="99">
        <v>10</v>
      </c>
      <c r="AS15" s="76">
        <f>IF(AR15="",$J$5+1,AR15)</f>
        <v>10</v>
      </c>
      <c r="AT15" s="99">
        <v>16</v>
      </c>
      <c r="AU15" s="76">
        <f>IF(AT15="",$J$5+1,AT15)</f>
        <v>16</v>
      </c>
      <c r="AV15" s="99">
        <v>17</v>
      </c>
      <c r="AW15" s="76">
        <f>IF(AV15="",$J$5+1,AV15)</f>
        <v>17</v>
      </c>
      <c r="AX15" s="72">
        <v>19</v>
      </c>
      <c r="AY15" s="85">
        <f>IF(AX15=1,0.75,0)</f>
        <v>0</v>
      </c>
      <c r="AZ15" s="86">
        <v>12</v>
      </c>
      <c r="BA15" s="87">
        <v>12</v>
      </c>
      <c r="BB15" s="86">
        <v>16</v>
      </c>
      <c r="BC15" s="87">
        <v>16</v>
      </c>
      <c r="BD15" s="86">
        <v>19</v>
      </c>
      <c r="BE15" s="87">
        <v>19</v>
      </c>
      <c r="BF15" s="86" t="s">
        <v>54</v>
      </c>
      <c r="BG15" s="87">
        <f>$AX$5+1</f>
        <v>28</v>
      </c>
      <c r="BH15" s="89">
        <f>(L15+S15+Z15+AM15+AX15)</f>
        <v>86</v>
      </c>
      <c r="BI15" s="90">
        <f>BH15-MAX(L15,S15,Z15,AM15,AX15)</f>
        <v>59</v>
      </c>
      <c r="BJ15" s="91"/>
      <c r="BK15" s="69">
        <f>SUM(N15,U15,AB15,AO15,AY15)</f>
        <v>0</v>
      </c>
      <c r="BL15" s="92">
        <f>SUM(P15,R15,W15,Y15,AD15,AF15,AH15,AJ15,AL15,AQ15,AS15,AU15,AW15,BA15,BC15,BE15,BG15)</f>
        <v>283</v>
      </c>
      <c r="BM15" s="71">
        <f>BL15-BK15</f>
        <v>283</v>
      </c>
      <c r="BN15" s="93">
        <f>SUM(BP15:BR15)</f>
        <v>80</v>
      </c>
      <c r="BO15" s="16">
        <f>BM15-BN15</f>
        <v>203</v>
      </c>
      <c r="BP15" s="94">
        <f>MAX($P15,$R15,$W15,$Y15,$AD15,$AF15,$AH15,$AJ15,$AL15,$AQ15,$AS15,$AU15,$AW15,$BA15,$BC15,$BE15,$BG15)</f>
        <v>28</v>
      </c>
      <c r="BQ15" s="94">
        <f>LARGE(($P15,$R15,$W15,$Y15,$AD15,$AF15,$AH15,$AJ15,$AL15,$AQ15,$AS15,$AU15,$AW15,$BA15,$BC15,$BE15,$BG15),2)</f>
        <v>26</v>
      </c>
      <c r="BR15" s="94">
        <f>LARGE(($P15,$R15,$W15,$Y15,$AD15,$AF15,$AH15,$AJ15,$AL15,$AQ15,$AS15,$AU15,$AW15,$BA15,$BC15,$BE15,$BG15),3)</f>
        <v>26</v>
      </c>
      <c r="BS15" s="95" t="e">
        <f>LARGE(($P15,$R15,$W15,$Y15,#REF!,#REF!,$AD15,$AF15,$AH15,$AJ15,$AQ15,$AS15,$AU15,$AW15,$BA15,$BC15,$BE15,$BG15),4)</f>
        <v>#REF!</v>
      </c>
      <c r="BT15" s="95" t="e">
        <f>LARGE(($P15,$R15,$W15,$Y15,#REF!,#REF!,$AD15,$AF15,$AH15,$AJ15,$AQ15,$AS15,$AU15,$AW15,$BA15,$BC15,$BE15,$BG15),5)</f>
        <v>#REF!</v>
      </c>
    </row>
    <row r="16" spans="1:72" ht="12.75">
      <c r="A16" s="70">
        <v>10</v>
      </c>
      <c r="B16" t="s">
        <v>80</v>
      </c>
      <c r="C16" s="9" t="s">
        <v>81</v>
      </c>
      <c r="D16" t="s">
        <v>82</v>
      </c>
      <c r="E16" t="s">
        <v>83</v>
      </c>
      <c r="F16" s="1" t="s">
        <v>84</v>
      </c>
      <c r="G16" s="1" t="s">
        <v>34</v>
      </c>
      <c r="H16" s="1" t="s">
        <v>60</v>
      </c>
      <c r="I16" s="1" t="s">
        <v>35</v>
      </c>
      <c r="J16" s="71">
        <f>BO16</f>
        <v>211</v>
      </c>
      <c r="K16" s="71"/>
      <c r="L16" s="72"/>
      <c r="M16" s="73"/>
      <c r="N16" s="74">
        <f>IF(L16=1,0.75,0)</f>
        <v>0</v>
      </c>
      <c r="O16" s="78"/>
      <c r="P16" s="76">
        <f>IF(O16="",$J$5+1,O16)</f>
        <v>52</v>
      </c>
      <c r="Q16" s="84"/>
      <c r="R16" s="76">
        <f>IF(Q16="",$J$5+1,Q16)</f>
        <v>52</v>
      </c>
      <c r="S16" s="72"/>
      <c r="T16" s="77"/>
      <c r="U16" s="74">
        <f>IF(S16=1,0.75,0)</f>
        <v>0</v>
      </c>
      <c r="V16" s="78"/>
      <c r="W16" s="76">
        <f>IF(V16="",$J$5+1,V16)</f>
        <v>52</v>
      </c>
      <c r="X16" s="78"/>
      <c r="Y16" s="76">
        <f>IF(X16="",$J$5+1,X16)</f>
        <v>52</v>
      </c>
      <c r="Z16" s="72">
        <v>10</v>
      </c>
      <c r="AA16" s="77">
        <v>11</v>
      </c>
      <c r="AB16" s="74">
        <f>IF(Z16=1,0.75,0)</f>
        <v>0</v>
      </c>
      <c r="AC16" s="112">
        <v>8</v>
      </c>
      <c r="AD16" s="76">
        <f>IF(AC16="",$J$5+1,AC16)</f>
        <v>8</v>
      </c>
      <c r="AE16" s="101">
        <v>10</v>
      </c>
      <c r="AF16" s="76">
        <f>IF(AE16="",$J$5+1,AE16)</f>
        <v>10</v>
      </c>
      <c r="AG16" s="75">
        <v>9</v>
      </c>
      <c r="AH16" s="76">
        <f>IF(AG16="",$J$5+1,AG16)</f>
        <v>9</v>
      </c>
      <c r="AI16" s="75">
        <v>9</v>
      </c>
      <c r="AJ16" s="83">
        <f>IF(AI16="",$J$5+1,AI16)</f>
        <v>9</v>
      </c>
      <c r="AK16" s="75">
        <v>14</v>
      </c>
      <c r="AL16" s="83">
        <f>IF(AK16="",$J$5+1,AK16)</f>
        <v>14</v>
      </c>
      <c r="AM16" s="72">
        <v>12</v>
      </c>
      <c r="AN16" s="77">
        <v>9</v>
      </c>
      <c r="AO16" s="74">
        <f>IF(AM16=1,0.75,0)</f>
        <v>0</v>
      </c>
      <c r="AP16" s="84">
        <v>14</v>
      </c>
      <c r="AQ16" s="76">
        <f>IF(AP16="",$J$5+1,AP16)</f>
        <v>14</v>
      </c>
      <c r="AR16" s="84">
        <v>13</v>
      </c>
      <c r="AS16" s="76">
        <f>IF(AR16="",$J$5+1,AR16)</f>
        <v>13</v>
      </c>
      <c r="AT16" s="84">
        <v>13</v>
      </c>
      <c r="AU16" s="76">
        <f>IF(AT16="",$J$5+1,AT16)</f>
        <v>13</v>
      </c>
      <c r="AV16" s="84">
        <v>9</v>
      </c>
      <c r="AW16" s="76">
        <f>IF(AV16="",$J$5+1,AV16)</f>
        <v>9</v>
      </c>
      <c r="AX16" s="72">
        <v>12</v>
      </c>
      <c r="AY16" s="85">
        <f>IF(AX16=1,0.75,0)</f>
        <v>0</v>
      </c>
      <c r="AZ16" s="86">
        <v>14</v>
      </c>
      <c r="BA16" s="87">
        <v>14</v>
      </c>
      <c r="BB16" s="86">
        <v>13</v>
      </c>
      <c r="BC16" s="87">
        <v>13</v>
      </c>
      <c r="BD16" s="86">
        <v>5</v>
      </c>
      <c r="BE16" s="87">
        <v>5</v>
      </c>
      <c r="BF16" s="86" t="s">
        <v>85</v>
      </c>
      <c r="BG16" s="87">
        <f>$AX$5+1</f>
        <v>28</v>
      </c>
      <c r="BH16" s="89">
        <f>(L16+S16+Z16+AM16+AX16)</f>
        <v>34</v>
      </c>
      <c r="BI16" s="90">
        <f>BH16-MAX(L16,S16,Z16,AM16,AX16)</f>
        <v>22</v>
      </c>
      <c r="BJ16" s="91"/>
      <c r="BK16" s="69">
        <f>SUM(N16,U16,AB16,AO16,AY16)</f>
        <v>0</v>
      </c>
      <c r="BL16" s="92">
        <f>SUM(P16,R16,W16,Y16,AD16,AF16,AH16,AJ16,AL16,AQ16,AS16,AU16,AW16,BA16,BC16,BE16,BG16)</f>
        <v>367</v>
      </c>
      <c r="BM16" s="71">
        <f>BL16-BK16</f>
        <v>367</v>
      </c>
      <c r="BN16" s="93">
        <f>SUM(BP16:BR16)</f>
        <v>156</v>
      </c>
      <c r="BO16" s="16">
        <f>BM16-BN16</f>
        <v>211</v>
      </c>
      <c r="BP16" s="94">
        <f>MAX($P16,$R16,$W16,$Y16,$AD16,$AF16,$AH16,$AJ16,$AL16,$AQ16,$AS16,$AU16,$AW16,$BA16,$BC16,$BE16,$BG16)</f>
        <v>52</v>
      </c>
      <c r="BQ16" s="94">
        <f>LARGE(($P16,$R16,$W16,$Y16,$AD16,$AF16,$AH16,$AJ16,$AL16,$AQ16,$AS16,$AU16,$AW16,$BA16,$BC16,$BE16,$BG16),2)</f>
        <v>52</v>
      </c>
      <c r="BR16" s="94">
        <f>LARGE(($P16,$R16,$W16,$Y16,$AD16,$AF16,$AH16,$AJ16,$AL16,$AQ16,$AS16,$AU16,$AW16,$BA16,$BC16,$BE16,$BG16),3)</f>
        <v>52</v>
      </c>
      <c r="BS16" s="95" t="e">
        <f>LARGE(($P16,$R16,$W16,$Y16,#REF!,#REF!,$AD16,$AF16,$AH16,$AJ16,$AQ16,$AS16,$AU16,$AW16,$BA16,$BC16,$BE16,$BG16),4)</f>
        <v>#REF!</v>
      </c>
      <c r="BT16" s="95" t="e">
        <f>LARGE(($P16,$R16,$W16,$Y16,#REF!,#REF!,$AD16,$AF16,$AH16,$AJ16,$AQ16,$AS16,$AU16,$AW16,$BA16,$BC16,$BE16,$BG16),5)</f>
        <v>#REF!</v>
      </c>
    </row>
    <row r="17" spans="1:72" ht="12.75">
      <c r="A17" s="70">
        <v>11</v>
      </c>
      <c r="B17" t="s">
        <v>86</v>
      </c>
      <c r="C17" t="s">
        <v>87</v>
      </c>
      <c r="D17" t="s">
        <v>57</v>
      </c>
      <c r="E17" t="s">
        <v>88</v>
      </c>
      <c r="F17" s="1" t="s">
        <v>89</v>
      </c>
      <c r="G17" s="1" t="s">
        <v>34</v>
      </c>
      <c r="H17" s="1" t="s">
        <v>60</v>
      </c>
      <c r="I17" s="1" t="s">
        <v>35</v>
      </c>
      <c r="J17" s="71">
        <f>BO17</f>
        <v>283</v>
      </c>
      <c r="K17" s="71"/>
      <c r="L17" s="72">
        <v>12</v>
      </c>
      <c r="M17" s="73">
        <v>9</v>
      </c>
      <c r="N17" s="74">
        <f>IF(L17=1,0.75,0)</f>
        <v>0</v>
      </c>
      <c r="O17" s="75">
        <v>13</v>
      </c>
      <c r="P17" s="76">
        <f>IF(O17="",$J$5+1,O17)</f>
        <v>13</v>
      </c>
      <c r="Q17" s="75">
        <v>14</v>
      </c>
      <c r="R17" s="76">
        <f>IF(Q17="",$J$5+1,Q17)</f>
        <v>14</v>
      </c>
      <c r="S17" s="72"/>
      <c r="T17" s="77"/>
      <c r="U17" s="74">
        <f>IF(S17=1,0.75,0)</f>
        <v>0</v>
      </c>
      <c r="V17" s="84"/>
      <c r="W17" s="76">
        <f>IF(V17="",$J$5+1,V17)</f>
        <v>52</v>
      </c>
      <c r="X17" s="84"/>
      <c r="Y17" s="76">
        <f>IF(X17="",$J$5+1,X17)</f>
        <v>52</v>
      </c>
      <c r="Z17" s="72">
        <v>12</v>
      </c>
      <c r="AA17" s="77">
        <v>9</v>
      </c>
      <c r="AB17" s="74">
        <f>IF(Z17=1,0.75,0)</f>
        <v>0</v>
      </c>
      <c r="AC17" s="112">
        <v>7</v>
      </c>
      <c r="AD17" s="76">
        <f>IF(AC17="",$J$5+1,AC17)</f>
        <v>7</v>
      </c>
      <c r="AE17" s="101">
        <v>9</v>
      </c>
      <c r="AF17" s="76">
        <f>IF(AE17="",$J$5+1,AE17)</f>
        <v>9</v>
      </c>
      <c r="AG17" s="75">
        <v>14</v>
      </c>
      <c r="AH17" s="76">
        <f>IF(AG17="",$J$5+1,AG17)</f>
        <v>14</v>
      </c>
      <c r="AI17" s="75">
        <v>14</v>
      </c>
      <c r="AJ17" s="83">
        <f>IF(AI17="",$J$5+1,AI17)</f>
        <v>14</v>
      </c>
      <c r="AK17" s="75">
        <v>12</v>
      </c>
      <c r="AL17" s="83">
        <f>IF(AK17="",$J$5+1,AK17)</f>
        <v>12</v>
      </c>
      <c r="AM17" s="72">
        <v>10</v>
      </c>
      <c r="AN17" s="77">
        <v>11</v>
      </c>
      <c r="AO17" s="74">
        <f>IF(AM17=1,0.75,0)</f>
        <v>0</v>
      </c>
      <c r="AP17" s="84">
        <v>2</v>
      </c>
      <c r="AQ17" s="76">
        <f>IF(AP17="",$J$5+1,AP17)</f>
        <v>2</v>
      </c>
      <c r="AR17" s="84">
        <v>11</v>
      </c>
      <c r="AS17" s="76">
        <f>IF(AR17="",$J$5+1,AR17)</f>
        <v>11</v>
      </c>
      <c r="AT17" s="84" t="s">
        <v>47</v>
      </c>
      <c r="AU17" s="76">
        <v>19</v>
      </c>
      <c r="AV17" s="84">
        <v>12</v>
      </c>
      <c r="AW17" s="76">
        <f>IF(AV17="",$J$5+1,AV17)</f>
        <v>12</v>
      </c>
      <c r="AX17" s="72"/>
      <c r="AY17" s="85">
        <f>IF(AX17=1,0.75,0)</f>
        <v>0</v>
      </c>
      <c r="AZ17" s="46"/>
      <c r="BA17" s="87">
        <f>$J$5+1</f>
        <v>52</v>
      </c>
      <c r="BB17" s="86"/>
      <c r="BC17" s="87">
        <f>$J$5+1</f>
        <v>52</v>
      </c>
      <c r="BD17" s="86"/>
      <c r="BE17" s="87">
        <f>$J$5+1</f>
        <v>52</v>
      </c>
      <c r="BF17" s="88"/>
      <c r="BG17" s="87">
        <f>$J$5+1</f>
        <v>52</v>
      </c>
      <c r="BH17" s="89">
        <f>(L17+S17+Z17+AM17+AX17)</f>
        <v>34</v>
      </c>
      <c r="BI17" s="90">
        <f>BH17-MAX(L17,S17,Z17,AM17,AX17)</f>
        <v>22</v>
      </c>
      <c r="BJ17" s="91"/>
      <c r="BK17" s="69">
        <f>SUM(N17,U17,AB17,AO17,AY17)</f>
        <v>0</v>
      </c>
      <c r="BL17" s="92">
        <f>SUM(P17,R17,W17,Y17,AD17,AF17,AH17,AJ17,AL17,AQ17,AS17,AU17,AW17,BA17,BC17,BE17,BG17)</f>
        <v>439</v>
      </c>
      <c r="BM17" s="71">
        <f>BL17-BK17</f>
        <v>439</v>
      </c>
      <c r="BN17" s="93">
        <f>SUM(BP17:BR17)</f>
        <v>156</v>
      </c>
      <c r="BO17" s="16">
        <f>BM17-BN17</f>
        <v>283</v>
      </c>
      <c r="BP17" s="94">
        <f>MAX($P17,$R17,$W17,$Y17,$AD17,$AF17,$AH17,$AJ17,$AL17,$AQ17,$AS17,$AU17,$AW17,$BA17,$BC17,$BE17,$BG17)</f>
        <v>52</v>
      </c>
      <c r="BQ17" s="94">
        <f>LARGE(($P17,$R17,$W17,$Y17,$AD17,$AF17,$AH17,$AJ17,$AL17,$AQ17,$AS17,$AU17,$AW17,$BA17,$BC17,$BE17,$BG17),2)</f>
        <v>52</v>
      </c>
      <c r="BR17" s="94">
        <f>LARGE(($P17,$R17,$W17,$Y17,$AD17,$AF17,$AH17,$AJ17,$AL17,$AQ17,$AS17,$AU17,$AW17,$BA17,$BC17,$BE17,$BG17),3)</f>
        <v>52</v>
      </c>
      <c r="BS17" s="95" t="e">
        <f>LARGE(($P17,$R17,$W17,$Y17,#REF!,#REF!,$AD17,$AF17,$AH17,$AJ17,$AQ17,$AS17,$AU17,$AW17,$BA17,$BC17,$BE17,$BG17),4)</f>
        <v>#REF!</v>
      </c>
      <c r="BT17" s="95" t="e">
        <f>LARGE(($P17,$R17,$W17,$Y17,#REF!,#REF!,$AD17,$AF17,$AH17,$AJ17,$AQ17,$AS17,$AU17,$AW17,$BA17,$BC17,$BE17,$BG17),5)</f>
        <v>#REF!</v>
      </c>
    </row>
    <row r="18" spans="1:72" ht="12.75">
      <c r="A18" s="70">
        <v>12</v>
      </c>
      <c r="B18" t="s">
        <v>90</v>
      </c>
      <c r="C18" t="s">
        <v>91</v>
      </c>
      <c r="D18" t="s">
        <v>92</v>
      </c>
      <c r="E18" t="s">
        <v>93</v>
      </c>
      <c r="F18" s="1" t="s">
        <v>94</v>
      </c>
      <c r="G18" s="1" t="s">
        <v>53</v>
      </c>
      <c r="H18" s="1" t="s">
        <v>60</v>
      </c>
      <c r="I18" s="1" t="s">
        <v>35</v>
      </c>
      <c r="J18" s="71">
        <f>BO18</f>
        <v>363</v>
      </c>
      <c r="K18" s="71"/>
      <c r="L18" s="72">
        <v>19</v>
      </c>
      <c r="M18" s="73">
        <v>2</v>
      </c>
      <c r="N18" s="74">
        <f>IF(L18=1,0.75,0)</f>
        <v>0</v>
      </c>
      <c r="O18" s="78">
        <v>18</v>
      </c>
      <c r="P18" s="76">
        <f>IF(O18="",$J$5+1,O18)</f>
        <v>18</v>
      </c>
      <c r="Q18" s="78">
        <v>17</v>
      </c>
      <c r="R18" s="76">
        <f>IF(Q18="",$J$5+1,Q18)</f>
        <v>17</v>
      </c>
      <c r="S18" s="72"/>
      <c r="T18" s="77"/>
      <c r="U18" s="74">
        <f>IF(S18=1,0.75,0)</f>
        <v>0</v>
      </c>
      <c r="V18" s="78"/>
      <c r="W18" s="76">
        <f>IF(V18="",$J$5+1,V18)</f>
        <v>52</v>
      </c>
      <c r="X18" s="78"/>
      <c r="Y18" s="76">
        <f>IF(X18="",$J$5+1,X18)</f>
        <v>52</v>
      </c>
      <c r="Z18" s="72"/>
      <c r="AA18" s="77"/>
      <c r="AB18" s="74">
        <f>IF(Z18=1,0.75,0)</f>
        <v>0</v>
      </c>
      <c r="AC18" s="98"/>
      <c r="AD18" s="76">
        <f>IF(AC18="",$J$5+1,AC18)</f>
        <v>52</v>
      </c>
      <c r="AE18" s="113"/>
      <c r="AF18" s="76">
        <f>IF(AE18="",$J$5+1,AE18)</f>
        <v>52</v>
      </c>
      <c r="AG18" s="82"/>
      <c r="AH18" s="76">
        <f>IF(AG18="",$J$5+1,AG18)</f>
        <v>52</v>
      </c>
      <c r="AI18" s="82"/>
      <c r="AJ18" s="83">
        <f>IF(AI18="",$J$5+1,AI18)</f>
        <v>52</v>
      </c>
      <c r="AK18" s="82"/>
      <c r="AL18" s="83">
        <f>IF(AK18="",$J$5+1,AK18)</f>
        <v>52</v>
      </c>
      <c r="AM18" s="72">
        <v>15</v>
      </c>
      <c r="AN18" s="77">
        <v>6</v>
      </c>
      <c r="AO18" s="74">
        <f>IF(AM18=1,0.75,0)</f>
        <v>0</v>
      </c>
      <c r="AP18" s="84">
        <v>16</v>
      </c>
      <c r="AQ18" s="76">
        <f>IF(AP18="",$J$5+1,AP18)</f>
        <v>16</v>
      </c>
      <c r="AR18" s="84">
        <v>17</v>
      </c>
      <c r="AS18" s="76">
        <f>IF(AR18="",$J$5+1,AR18)</f>
        <v>17</v>
      </c>
      <c r="AT18" s="84">
        <v>12</v>
      </c>
      <c r="AU18" s="76">
        <f>IF(AT18="",$J$5+1,AT18)</f>
        <v>12</v>
      </c>
      <c r="AV18" s="84">
        <v>10</v>
      </c>
      <c r="AW18" s="76">
        <f>IF(AV18="",$J$5+1,AV18)</f>
        <v>10</v>
      </c>
      <c r="AX18" s="72">
        <v>18</v>
      </c>
      <c r="AY18" s="85">
        <f>IF(AX18=1,0.75,0)</f>
        <v>0</v>
      </c>
      <c r="AZ18" s="46">
        <v>20</v>
      </c>
      <c r="BA18" s="87">
        <v>20</v>
      </c>
      <c r="BB18" s="86">
        <v>20</v>
      </c>
      <c r="BC18" s="87">
        <v>20</v>
      </c>
      <c r="BD18" s="86">
        <v>16</v>
      </c>
      <c r="BE18" s="87">
        <v>16</v>
      </c>
      <c r="BF18" s="88">
        <v>9</v>
      </c>
      <c r="BG18" s="87">
        <v>9</v>
      </c>
      <c r="BH18" s="89">
        <f>(L18+S18+Z18+AM18+AX18)</f>
        <v>52</v>
      </c>
      <c r="BI18" s="90">
        <f>BH18-MAX(L18,S18,Z18,AM18,AX18)</f>
        <v>33</v>
      </c>
      <c r="BJ18" s="91"/>
      <c r="BK18" s="69">
        <f>SUM(N18,U18,AB18,AO18,AY18)</f>
        <v>0</v>
      </c>
      <c r="BL18" s="92">
        <f>SUM(P18,R18,W18,Y18,AD18,AF18,AH18,AJ18,AL18,AQ18,AS18,AU18,AW18,BA18,BC18,BE18,BG18)</f>
        <v>519</v>
      </c>
      <c r="BM18" s="71">
        <f>BL18-BK18</f>
        <v>519</v>
      </c>
      <c r="BN18" s="93">
        <f>SUM(BP18:BR18)</f>
        <v>156</v>
      </c>
      <c r="BO18" s="16">
        <f>BM18-BN18</f>
        <v>363</v>
      </c>
      <c r="BP18" s="94">
        <f>MAX($P18,$R18,$W18,$Y18,$AD18,$AF18,$AH18,$AJ18,$AL18,$AQ18,$AS18,$AU18,$AW18,$BA18,$BC18,$BE18,$BG18)</f>
        <v>52</v>
      </c>
      <c r="BQ18" s="94">
        <f>LARGE(($P18,$R18,$W18,$Y18,$AD18,$AF18,$AH18,$AJ18,$AL18,$AQ18,$AS18,$AU18,$AW18,$BA18,$BC18,$BE18,$BG18),2)</f>
        <v>52</v>
      </c>
      <c r="BR18" s="94">
        <f>LARGE(($P18,$R18,$W18,$Y18,$AD18,$AF18,$AH18,$AJ18,$AL18,$AQ18,$AS18,$AU18,$AW18,$BA18,$BC18,$BE18,$BG18),3)</f>
        <v>52</v>
      </c>
      <c r="BS18" s="95" t="e">
        <f>LARGE(($P18,$R18,$W18,$Y18,#REF!,#REF!,$AD18,$AF18,$AH18,$AJ18,$AQ18,$AS18,$AU18,$AW18,$BA18,$BC18,$BE18,$BG18),4)</f>
        <v>#REF!</v>
      </c>
      <c r="BT18" s="95" t="e">
        <f>LARGE(($P18,$R18,$W18,$Y18,#REF!,#REF!,$AD18,$AF18,$AH18,$AJ18,$AQ18,$AS18,$AU18,$AW18,$BA18,$BC18,$BE18,$BG18),5)</f>
        <v>#REF!</v>
      </c>
    </row>
    <row r="19" spans="1:72" ht="12.75">
      <c r="A19" s="70">
        <f>A18+1</f>
        <v>13</v>
      </c>
      <c r="B19" t="s">
        <v>95</v>
      </c>
      <c r="C19" t="s">
        <v>96</v>
      </c>
      <c r="D19" t="s">
        <v>97</v>
      </c>
      <c r="E19" t="s">
        <v>98</v>
      </c>
      <c r="F19" s="1" t="s">
        <v>99</v>
      </c>
      <c r="G19" s="1" t="s">
        <v>34</v>
      </c>
      <c r="H19" s="1" t="s">
        <v>60</v>
      </c>
      <c r="I19" s="1" t="s">
        <v>35</v>
      </c>
      <c r="J19" s="71">
        <f>BO19</f>
        <v>369</v>
      </c>
      <c r="K19" s="71"/>
      <c r="L19" s="72">
        <v>4</v>
      </c>
      <c r="M19" s="73">
        <v>18</v>
      </c>
      <c r="N19" s="74">
        <f>IF(L19=1,0.75,0)</f>
        <v>0</v>
      </c>
      <c r="O19" s="75">
        <v>1</v>
      </c>
      <c r="P19" s="76">
        <f>IF(O19="",$J$5+1,O19)</f>
        <v>1</v>
      </c>
      <c r="Q19" s="75">
        <v>7</v>
      </c>
      <c r="R19" s="76">
        <f>IF(Q19="",$J$5+1,Q19)</f>
        <v>7</v>
      </c>
      <c r="S19" s="72">
        <v>15</v>
      </c>
      <c r="T19" s="77">
        <v>6</v>
      </c>
      <c r="U19" s="74">
        <f>IF(S19=1,0.75,0)</f>
        <v>0</v>
      </c>
      <c r="V19" s="75">
        <v>10</v>
      </c>
      <c r="W19" s="76">
        <f>IF(V19="",$J$5+1,V19)</f>
        <v>10</v>
      </c>
      <c r="X19" s="75">
        <v>18</v>
      </c>
      <c r="Y19" s="76">
        <f>IF(X19="",$J$5+1,X19)</f>
        <v>18</v>
      </c>
      <c r="Z19" s="72"/>
      <c r="AA19" s="77"/>
      <c r="AB19" s="74">
        <f>IF(Z19=1,0.75,0)</f>
        <v>0</v>
      </c>
      <c r="AC19" s="79"/>
      <c r="AD19" s="76">
        <f>IF(AC19="",$J$5+1,AC19)</f>
        <v>52</v>
      </c>
      <c r="AE19" s="80"/>
      <c r="AF19" s="76">
        <f>IF(AE19="",$J$5+1,AE19)</f>
        <v>52</v>
      </c>
      <c r="AG19" s="81"/>
      <c r="AH19" s="76">
        <f>IF(AG19="",$J$5+1,AG19)</f>
        <v>52</v>
      </c>
      <c r="AI19" s="75"/>
      <c r="AJ19" s="83">
        <v>28</v>
      </c>
      <c r="AK19" s="75"/>
      <c r="AL19" s="83">
        <v>28</v>
      </c>
      <c r="AM19" s="72"/>
      <c r="AN19" s="77"/>
      <c r="AO19" s="74">
        <f>IF(AM19=1,0.75,0)</f>
        <v>0</v>
      </c>
      <c r="AP19" s="99"/>
      <c r="AQ19" s="76">
        <f>IF(AP19="",$J$5+1,AP19)</f>
        <v>52</v>
      </c>
      <c r="AR19" s="99"/>
      <c r="AS19" s="76">
        <f>IF(AR19="",$J$5+1,AR19)</f>
        <v>52</v>
      </c>
      <c r="AT19" s="99"/>
      <c r="AU19" s="76">
        <f>IF(AT19="",$J$5+1,AT19)</f>
        <v>52</v>
      </c>
      <c r="AV19" s="99"/>
      <c r="AW19" s="76">
        <f>IF(AV19="",$J$5+1,AV19)</f>
        <v>52</v>
      </c>
      <c r="AX19" s="72">
        <v>15</v>
      </c>
      <c r="AY19" s="85">
        <f>IF(AX19=1,0.75,0)</f>
        <v>0</v>
      </c>
      <c r="AZ19" s="46">
        <v>15</v>
      </c>
      <c r="BA19" s="87">
        <v>15</v>
      </c>
      <c r="BB19" s="46">
        <v>12</v>
      </c>
      <c r="BC19" s="87">
        <v>12</v>
      </c>
      <c r="BD19" s="46">
        <v>14</v>
      </c>
      <c r="BE19" s="87">
        <v>14</v>
      </c>
      <c r="BF19" s="46" t="s">
        <v>54</v>
      </c>
      <c r="BG19" s="87">
        <f>$AX$5+1</f>
        <v>28</v>
      </c>
      <c r="BH19" s="89">
        <f>(L19+S19+Z19+AM19+AX19)</f>
        <v>34</v>
      </c>
      <c r="BI19" s="90">
        <f>BH19-MAX(L19,S19,Z19,AM19,AX19)</f>
        <v>19</v>
      </c>
      <c r="BJ19" s="91"/>
      <c r="BK19" s="69">
        <f>SUM(N19,U19,AB19,AO19,AY19)</f>
        <v>0</v>
      </c>
      <c r="BL19" s="92">
        <f>SUM(P19,R19,W19,Y19,AD19,AF19,AH19,AJ19,AL19,AQ19,AS19,AU19,AW19,BA19,BC19,BE19,BG19)</f>
        <v>525</v>
      </c>
      <c r="BM19" s="71">
        <f>BL19-BK19</f>
        <v>525</v>
      </c>
      <c r="BN19" s="93">
        <f>SUM(BP19:BR19)</f>
        <v>156</v>
      </c>
      <c r="BO19" s="16">
        <f>BM19-BN19</f>
        <v>369</v>
      </c>
      <c r="BP19" s="94">
        <f>MAX($P19,$R19,$W19,$Y19,$AD19,$AF19,$AH19,$AJ19,$AL19,$AQ19,$AS19,$AU19,$AW19,$BA19,$BC19,$BE19,$BG19)</f>
        <v>52</v>
      </c>
      <c r="BQ19" s="94">
        <f>LARGE(($P19,$R19,$W19,$Y19,$AD19,$AF19,$AH19,$AJ19,$AL19,$AQ19,$AS19,$AU19,$AW19,$BA19,$BC19,$BE19,$BG19),2)</f>
        <v>52</v>
      </c>
      <c r="BR19" s="94">
        <f>LARGE(($P19,$R19,$W19,$Y19,$AD19,$AF19,$AH19,$AJ19,$AL19,$AQ19,$AS19,$AU19,$AW19,$BA19,$BC19,$BE19,$BG19),3)</f>
        <v>52</v>
      </c>
      <c r="BS19" s="95" t="e">
        <f>LARGE(($P19,$R19,$W19,$Y19,#REF!,#REF!,$AD19,$AF19,$AH19,$AJ19,$AQ19,$AS19,$AU19,$AW19,$BA19,$BC19,$BE19,$BG19),4)</f>
        <v>#REF!</v>
      </c>
      <c r="BT19" s="95" t="e">
        <f>LARGE(($P19,$R19,$W19,$Y19,#REF!,#REF!,$AD19,$AF19,$AH19,$AJ19,$AQ19,$AS19,$AU19,$AW19,$BA19,$BC19,$BE19,$BG19),5)</f>
        <v>#REF!</v>
      </c>
    </row>
    <row r="20" spans="1:72" ht="12.75">
      <c r="A20" s="70">
        <v>14</v>
      </c>
      <c r="B20" t="s">
        <v>100</v>
      </c>
      <c r="C20" t="s">
        <v>101</v>
      </c>
      <c r="D20" t="s">
        <v>102</v>
      </c>
      <c r="E20" t="s">
        <v>103</v>
      </c>
      <c r="F20" s="1" t="s">
        <v>104</v>
      </c>
      <c r="G20" s="1" t="s">
        <v>34</v>
      </c>
      <c r="I20" s="1" t="s">
        <v>35</v>
      </c>
      <c r="J20" s="71">
        <f>BO20</f>
        <v>369</v>
      </c>
      <c r="K20" s="71"/>
      <c r="L20" s="72"/>
      <c r="M20" s="73"/>
      <c r="N20" s="74">
        <f>IF(L20=1,0.75,0)</f>
        <v>0</v>
      </c>
      <c r="O20" s="75"/>
      <c r="P20" s="76">
        <f>IF(O20="",$J$5+1,O20)</f>
        <v>52</v>
      </c>
      <c r="Q20" s="75"/>
      <c r="R20" s="76">
        <f>IF(Q20="",$J$5+1,Q20)</f>
        <v>52</v>
      </c>
      <c r="S20" s="72"/>
      <c r="T20" s="77"/>
      <c r="U20" s="74">
        <f>IF(S20=1,0.75,0)</f>
        <v>0</v>
      </c>
      <c r="V20" s="78"/>
      <c r="W20" s="76">
        <f>IF(V20="",$J$5+1,V20)</f>
        <v>52</v>
      </c>
      <c r="X20" s="78"/>
      <c r="Y20" s="76">
        <f>IF(X20="",$J$5+1,X20)</f>
        <v>52</v>
      </c>
      <c r="Z20" s="72"/>
      <c r="AA20" s="77"/>
      <c r="AB20" s="74">
        <f>IF(Z20=1,0.75,0)</f>
        <v>0</v>
      </c>
      <c r="AC20" s="79"/>
      <c r="AD20" s="76">
        <f>IF(AC20="",$J$5+1,AC20)</f>
        <v>52</v>
      </c>
      <c r="AE20" s="80"/>
      <c r="AF20" s="76">
        <f>IF(AE20="",$J$5+1,AE20)</f>
        <v>52</v>
      </c>
      <c r="AG20" s="81"/>
      <c r="AH20" s="76">
        <f>IF(AG20="",$J$5+1,AG20)</f>
        <v>52</v>
      </c>
      <c r="AI20" s="82"/>
      <c r="AJ20" s="83">
        <f>IF(AI20="",$J$5+1,AI20)</f>
        <v>52</v>
      </c>
      <c r="AK20" s="82"/>
      <c r="AL20" s="83">
        <f>IF(AK20="",$J$5+1,AK20)</f>
        <v>52</v>
      </c>
      <c r="AM20" s="72">
        <v>8</v>
      </c>
      <c r="AN20" s="77">
        <v>13</v>
      </c>
      <c r="AO20" s="74">
        <f>IF(AM20=1,0.75,0)</f>
        <v>0</v>
      </c>
      <c r="AP20" s="78">
        <v>8</v>
      </c>
      <c r="AQ20" s="76">
        <f>IF(AP20="",$J$5+1,AP20)</f>
        <v>8</v>
      </c>
      <c r="AR20" s="78">
        <v>6</v>
      </c>
      <c r="AS20" s="76">
        <f>IF(AR20="",$J$5+1,AR20)</f>
        <v>6</v>
      </c>
      <c r="AT20" s="78">
        <v>7</v>
      </c>
      <c r="AU20" s="76">
        <f>IF(AT20="",$J$5+1,AT20)</f>
        <v>7</v>
      </c>
      <c r="AV20" s="78">
        <v>11</v>
      </c>
      <c r="AW20" s="76">
        <f>IF(AV20="",$J$5+1,AV20)</f>
        <v>11</v>
      </c>
      <c r="AX20" s="72">
        <v>5</v>
      </c>
      <c r="AY20" s="85">
        <f>IF(AX20=1,0.75,0)</f>
        <v>0</v>
      </c>
      <c r="AZ20" s="86">
        <v>10</v>
      </c>
      <c r="BA20" s="87">
        <v>10</v>
      </c>
      <c r="BB20" s="86">
        <v>7</v>
      </c>
      <c r="BC20" s="87">
        <v>7</v>
      </c>
      <c r="BD20" s="86">
        <v>6</v>
      </c>
      <c r="BE20" s="87">
        <v>6</v>
      </c>
      <c r="BF20" s="88">
        <v>2</v>
      </c>
      <c r="BG20" s="87">
        <v>2</v>
      </c>
      <c r="BH20" s="89">
        <f>(L20+S20+Z20+AM20+AX20)</f>
        <v>13</v>
      </c>
      <c r="BI20" s="90">
        <f>BH20-MAX(L20,S20,Z20,AM20,AX20)</f>
        <v>5</v>
      </c>
      <c r="BJ20" s="91"/>
      <c r="BK20" s="69">
        <f>SUM(N20,U20,AB20,AO20,AY20)</f>
        <v>0</v>
      </c>
      <c r="BL20" s="92">
        <f>SUM(P20,R20,W20,Y20,AD20,AF20,AH20,AJ20,AL20,AQ20,AS20,AU20,AW20,BA20,BC20,BE20,BG20)</f>
        <v>525</v>
      </c>
      <c r="BM20" s="71">
        <f>BL20-BK20</f>
        <v>525</v>
      </c>
      <c r="BN20" s="93">
        <f>SUM(BP20:BR20)</f>
        <v>156</v>
      </c>
      <c r="BO20" s="16">
        <f>BM20-BN20</f>
        <v>369</v>
      </c>
      <c r="BP20" s="94">
        <f>MAX($P20,$R20,$W20,$Y20,$AD20,$AF20,$AH20,$AJ20,$AL20,$AQ20,$AS20,$AU20,$AW20,$BA20,$BC20,$BE20,$BG20)</f>
        <v>52</v>
      </c>
      <c r="BQ20" s="94">
        <f>LARGE(($P20,$R20,$W20,$Y20,$AD20,$AF20,$AH20,$AJ20,$AL20,$AQ20,$AS20,$AU20,$AW20,$BA20,$BC20,$BE20,$BG20),2)</f>
        <v>52</v>
      </c>
      <c r="BR20" s="94">
        <f>LARGE(($P20,$R20,$W20,$Y20,$AD20,$AF20,$AH20,$AJ20,$AL20,$AQ20,$AS20,$AU20,$AW20,$BA20,$BC20,$BE20,$BG20),3)</f>
        <v>52</v>
      </c>
      <c r="BS20" s="95" t="e">
        <f>LARGE(($P20,$R20,$W20,$Y20,#REF!,#REF!,$AD20,$AF20,$AH20,$AJ20,$AQ20,$AS20,$AU20,$AW20,$BA20,$BC20,$BE20,$BG20),4)</f>
        <v>#REF!</v>
      </c>
      <c r="BT20" s="95" t="e">
        <f>LARGE(($P20,$R20,$W20,$Y20,#REF!,#REF!,$AD20,$AF20,$AH20,$AJ20,$AQ20,$AS20,$AU20,$AW20,$BA20,$BC20,$BE20,$BG20),5)</f>
        <v>#REF!</v>
      </c>
    </row>
    <row r="21" spans="1:72" ht="12.75">
      <c r="A21" s="70">
        <v>15</v>
      </c>
      <c r="B21" s="9" t="s">
        <v>105</v>
      </c>
      <c r="C21" s="9" t="s">
        <v>106</v>
      </c>
      <c r="D21" s="9" t="s">
        <v>107</v>
      </c>
      <c r="E21" t="s">
        <v>108</v>
      </c>
      <c r="F21" s="1" t="s">
        <v>109</v>
      </c>
      <c r="G21" s="1" t="s">
        <v>41</v>
      </c>
      <c r="H21" s="1" t="s">
        <v>110</v>
      </c>
      <c r="I21" s="1" t="s">
        <v>35</v>
      </c>
      <c r="J21" s="71">
        <f>BO21</f>
        <v>395</v>
      </c>
      <c r="K21" s="71"/>
      <c r="L21" s="72">
        <v>15</v>
      </c>
      <c r="M21" s="73">
        <v>6</v>
      </c>
      <c r="N21" s="74">
        <f>IF(L21=1,0.75,0)</f>
        <v>0</v>
      </c>
      <c r="O21" s="78">
        <v>17</v>
      </c>
      <c r="P21" s="76">
        <f>IF(O21="",$J$5+1,O21)</f>
        <v>17</v>
      </c>
      <c r="Q21" s="114">
        <v>12</v>
      </c>
      <c r="R21" s="76">
        <f>IF(Q21="",$J$5+1,Q21)</f>
        <v>12</v>
      </c>
      <c r="S21" s="72">
        <v>23</v>
      </c>
      <c r="T21" s="77"/>
      <c r="U21" s="74">
        <f>IF(S21=1,0.75,0)</f>
        <v>0</v>
      </c>
      <c r="V21" s="78">
        <v>20</v>
      </c>
      <c r="W21" s="76">
        <f>IF(V21="",$J$5+1,V21)</f>
        <v>20</v>
      </c>
      <c r="X21" s="78">
        <v>24</v>
      </c>
      <c r="Y21" s="76">
        <f>IF(X21="",$J$5+1,X21)</f>
        <v>24</v>
      </c>
      <c r="Z21" s="72">
        <v>14</v>
      </c>
      <c r="AA21" s="77">
        <v>7</v>
      </c>
      <c r="AB21" s="74">
        <f>IF(Z21=1,0.75,0)</f>
        <v>0</v>
      </c>
      <c r="AC21" s="7">
        <v>11</v>
      </c>
      <c r="AD21" s="76">
        <f>IF(AC21="",$J$5+1,AC21)</f>
        <v>11</v>
      </c>
      <c r="AE21" s="9">
        <v>14</v>
      </c>
      <c r="AF21" s="76">
        <f>IF(AE21="",$J$5+1,AE21)</f>
        <v>14</v>
      </c>
      <c r="AG21">
        <v>12</v>
      </c>
      <c r="AH21" s="76">
        <f>IF(AG21="",$J$5+1,AG21)</f>
        <v>12</v>
      </c>
      <c r="AI21" s="99">
        <v>10</v>
      </c>
      <c r="AJ21" s="83">
        <f>IF(AI21="",$J$5+1,AI21)</f>
        <v>10</v>
      </c>
      <c r="AK21" s="99">
        <v>15</v>
      </c>
      <c r="AL21" s="83">
        <f>IF(AK21="",$J$5+1,AK21)</f>
        <v>15</v>
      </c>
      <c r="AM21" s="72"/>
      <c r="AN21" s="77"/>
      <c r="AO21" s="74">
        <f>IF(AM21=1,0.75,0)</f>
        <v>0</v>
      </c>
      <c r="AP21" s="78"/>
      <c r="AQ21" s="76">
        <f>IF(AP21="",$J$5+1,AP21)</f>
        <v>52</v>
      </c>
      <c r="AR21" s="78"/>
      <c r="AS21" s="76">
        <f>IF(AR21="",$J$5+1,AR21)</f>
        <v>52</v>
      </c>
      <c r="AT21" s="78"/>
      <c r="AU21" s="76">
        <f>IF(AT21="",$J$5+1,AT21)</f>
        <v>52</v>
      </c>
      <c r="AV21" s="78"/>
      <c r="AW21" s="76">
        <f>IF(AV21="",$J$5+1,AV21)</f>
        <v>52</v>
      </c>
      <c r="AX21" s="72"/>
      <c r="AY21" s="85">
        <f>IF(AX21=1,0.75,0)</f>
        <v>0</v>
      </c>
      <c r="AZ21" s="86"/>
      <c r="BA21" s="87">
        <f>$J$5+1</f>
        <v>52</v>
      </c>
      <c r="BB21" s="86"/>
      <c r="BC21" s="87">
        <f>$J$5+1</f>
        <v>52</v>
      </c>
      <c r="BD21" s="86"/>
      <c r="BE21" s="87">
        <f>$J$5+1</f>
        <v>52</v>
      </c>
      <c r="BF21" s="86"/>
      <c r="BG21" s="87">
        <f>$J$5+1</f>
        <v>52</v>
      </c>
      <c r="BH21" s="89">
        <f>(L21+S21+Z21+AM21+AX21)</f>
        <v>52</v>
      </c>
      <c r="BI21" s="90">
        <f>BH21-MAX(L21,S21,Z21,AM21,AX21)</f>
        <v>29</v>
      </c>
      <c r="BJ21" s="91"/>
      <c r="BK21" s="69">
        <f>SUM(N21,U21,AB21,AO21,AY21)</f>
        <v>0</v>
      </c>
      <c r="BL21" s="92">
        <f>SUM(P21,R21,W21,Y21,AD21,AF21,AH21,AJ21,AL21,AQ21,AS21,AU21,AW21,BA21,BC21,BE21,BG21)</f>
        <v>551</v>
      </c>
      <c r="BM21" s="71">
        <f>BL21-BK21</f>
        <v>551</v>
      </c>
      <c r="BN21" s="93">
        <f>SUM(BP21:BR21)</f>
        <v>156</v>
      </c>
      <c r="BO21" s="16">
        <f>BM21-BN21</f>
        <v>395</v>
      </c>
      <c r="BP21" s="94">
        <f>MAX($P21,$R21,$W21,$Y21,$AD21,$AF21,$AH21,$AJ21,$AL21,$AQ21,$AS21,$AU21,$AW21,$BA21,$BC21,$BE21,$BG21)</f>
        <v>52</v>
      </c>
      <c r="BQ21" s="94">
        <f>LARGE(($P21,$R21,$W21,$Y21,$AD21,$AF21,$AH21,$AJ21,$AL21,$AQ21,$AS21,$AU21,$AW21,$BA21,$BC21,$BE21,$BG21),2)</f>
        <v>52</v>
      </c>
      <c r="BR21" s="94">
        <f>LARGE(($P21,$R21,$W21,$Y21,$AD21,$AF21,$AH21,$AJ21,$AL21,$AQ21,$AS21,$AU21,$AW21,$BA21,$BC21,$BE21,$BG21),3)</f>
        <v>52</v>
      </c>
      <c r="BS21" s="95" t="e">
        <f>LARGE(($P21,$R21,$W21,$Y21,#REF!,#REF!,$AD21,$AF21,$AH21,$AJ21,$AQ21,$AS21,$AU21,$AW21,$BA21,$BC21,$BE21,$BG21),4)</f>
        <v>#REF!</v>
      </c>
      <c r="BT21" s="95" t="e">
        <f>LARGE(($P21,$R21,$W21,$Y21,#REF!,#REF!,$AD21,$AF21,$AH21,$AJ21,$AQ21,$AS21,$AU21,$AW21,$BA21,$BC21,$BE21,$BG21),5)</f>
        <v>#REF!</v>
      </c>
    </row>
    <row r="22" spans="1:72" ht="12.75">
      <c r="A22" s="70">
        <v>16</v>
      </c>
      <c r="B22" t="s">
        <v>111</v>
      </c>
      <c r="C22" t="s">
        <v>112</v>
      </c>
      <c r="D22" t="s">
        <v>113</v>
      </c>
      <c r="E22" t="s">
        <v>114</v>
      </c>
      <c r="F22" s="1" t="s">
        <v>115</v>
      </c>
      <c r="G22" s="1" t="s">
        <v>34</v>
      </c>
      <c r="I22" s="1" t="s">
        <v>35</v>
      </c>
      <c r="J22" s="71">
        <f>BO22</f>
        <v>400</v>
      </c>
      <c r="K22" s="71"/>
      <c r="L22" s="72"/>
      <c r="M22" s="73"/>
      <c r="N22" s="74">
        <f>IF(L22=1,0.75,0)</f>
        <v>0</v>
      </c>
      <c r="O22" s="75"/>
      <c r="P22" s="76">
        <f>IF(O22="",$J$5+1,O22)</f>
        <v>52</v>
      </c>
      <c r="Q22" s="75"/>
      <c r="R22" s="76">
        <f>IF(Q22="",$J$5+1,Q22)</f>
        <v>52</v>
      </c>
      <c r="S22" s="72">
        <v>25</v>
      </c>
      <c r="T22" s="77"/>
      <c r="U22" s="74">
        <f>IF(S22=1,0.75,0)</f>
        <v>0</v>
      </c>
      <c r="V22" s="78">
        <v>28</v>
      </c>
      <c r="W22" s="76">
        <f>IF(V22="",$J$5+1,V22)</f>
        <v>28</v>
      </c>
      <c r="X22" s="78">
        <v>21</v>
      </c>
      <c r="Y22" s="76">
        <f>IF(X22="",$J$5+1,X22)</f>
        <v>21</v>
      </c>
      <c r="Z22" s="72">
        <v>11</v>
      </c>
      <c r="AA22" s="77">
        <v>10</v>
      </c>
      <c r="AB22" s="74">
        <f>IF(Z22=1,0.75,0)</f>
        <v>0</v>
      </c>
      <c r="AC22" s="98">
        <v>15</v>
      </c>
      <c r="AD22" s="76">
        <f>IF(AC22="",$J$5+1,AC22)</f>
        <v>15</v>
      </c>
      <c r="AE22" s="113">
        <v>11</v>
      </c>
      <c r="AF22" s="76">
        <f>IF(AE22="",$J$5+1,AE22)</f>
        <v>11</v>
      </c>
      <c r="AG22" s="82">
        <v>11</v>
      </c>
      <c r="AH22" s="115">
        <f>$J$5+1</f>
        <v>52</v>
      </c>
      <c r="AI22" s="82">
        <v>13</v>
      </c>
      <c r="AJ22" s="83">
        <f>IF(AI22="",$J$5+1,AI22)</f>
        <v>13</v>
      </c>
      <c r="AK22" s="82">
        <v>5</v>
      </c>
      <c r="AL22" s="83">
        <f>IF(AK22="",$J$5+1,AK22)</f>
        <v>5</v>
      </c>
      <c r="AM22" s="116"/>
      <c r="AN22" s="117"/>
      <c r="AO22" s="74">
        <f>IF(AM22=1,0.75,0)</f>
        <v>0</v>
      </c>
      <c r="AP22" s="99"/>
      <c r="AQ22" s="76">
        <f>IF(AP22="",$J$5+1,AP22)</f>
        <v>52</v>
      </c>
      <c r="AR22" s="99"/>
      <c r="AS22" s="76">
        <f>IF(AR22="",$J$5+1,AR22)</f>
        <v>52</v>
      </c>
      <c r="AT22" s="99"/>
      <c r="AU22" s="76">
        <f>IF(AT22="",$J$5+1,AT22)</f>
        <v>52</v>
      </c>
      <c r="AV22" s="99"/>
      <c r="AW22" s="76">
        <f>IF(AV22="",$J$5+1,AV22)</f>
        <v>52</v>
      </c>
      <c r="AX22" s="72">
        <v>24</v>
      </c>
      <c r="AY22" s="85">
        <f>IF(AX22=1,0.75,0)</f>
        <v>0</v>
      </c>
      <c r="AZ22" s="46" t="s">
        <v>116</v>
      </c>
      <c r="BA22" s="87">
        <f>$AX$5+1</f>
        <v>28</v>
      </c>
      <c r="BB22" s="46">
        <v>21</v>
      </c>
      <c r="BC22" s="87">
        <v>21</v>
      </c>
      <c r="BD22" s="46">
        <v>22</v>
      </c>
      <c r="BE22" s="87">
        <v>22</v>
      </c>
      <c r="BF22" s="46" t="s">
        <v>54</v>
      </c>
      <c r="BG22" s="87">
        <f>$AX$5+1</f>
        <v>28</v>
      </c>
      <c r="BH22" s="89">
        <f>(L22+S22+Z22+AM22+AX22)</f>
        <v>60</v>
      </c>
      <c r="BI22" s="90">
        <f>BH22-MAX(L22,S22,Z22,AM22,AX22)</f>
        <v>35</v>
      </c>
      <c r="BJ22" s="91"/>
      <c r="BK22" s="69">
        <f>SUM(N22,U22,AB22,AO22,AY22)</f>
        <v>0</v>
      </c>
      <c r="BL22" s="92">
        <f>SUM(P22,R22,W22,Y22,AD22,AF22,AH22,AJ22,AL22,AQ22,AS22,AU22,AW22,BA22,BC22,BE22,BG22)</f>
        <v>556</v>
      </c>
      <c r="BM22" s="71">
        <f>BL22-BK22</f>
        <v>556</v>
      </c>
      <c r="BN22" s="93">
        <f>SUM(BP22:BR22)</f>
        <v>156</v>
      </c>
      <c r="BO22" s="16">
        <f>BM22-BN22</f>
        <v>400</v>
      </c>
      <c r="BP22" s="94">
        <f>MAX($P22,$R22,$W22,$Y22,$AD22,$AF22,$AH22,$AJ22,$AL22,$AQ22,$AS22,$AU22,$AW22,$BA22,$BC22,$BE22,$BG22)</f>
        <v>52</v>
      </c>
      <c r="BQ22" s="94">
        <f>LARGE(($P22,$R22,$W22,$Y22,$AD22,$AF22,$AH22,$AJ22,$AL22,$AQ22,$AS22,$AU22,$AW22,$BA22,$BC22,$BE22,$BG22),2)</f>
        <v>52</v>
      </c>
      <c r="BR22" s="94">
        <f>LARGE(($P22,$R22,$W22,$Y22,$AD22,$AF22,$AH22,$AJ22,$AL22,$AQ22,$AS22,$AU22,$AW22,$BA22,$BC22,$BE22,$BG22),3)</f>
        <v>52</v>
      </c>
      <c r="BS22" s="95" t="e">
        <f>LARGE(($P22,$R22,$W22,$Y22,#REF!,#REF!,$AD22,$AF22,$AH22,$AJ22,$AQ22,$AS22,$AU22,$AW22,$BA22,$BC22,$BE22,$BG22),4)</f>
        <v>#REF!</v>
      </c>
      <c r="BT22" s="95" t="e">
        <f>LARGE(($P22,$R22,$W22,$Y22,#REF!,#REF!,$AD22,$AF22,$AH22,$AJ22,$AQ22,$AS22,$AU22,$AW22,$BA22,$BC22,$BE22,$BG22),5)</f>
        <v>#REF!</v>
      </c>
    </row>
    <row r="23" spans="1:72" ht="12.75">
      <c r="A23" s="70">
        <f>A22+1</f>
        <v>17</v>
      </c>
      <c r="B23" s="110" t="s">
        <v>111</v>
      </c>
      <c r="C23" s="110" t="s">
        <v>117</v>
      </c>
      <c r="D23" t="s">
        <v>113</v>
      </c>
      <c r="E23" t="s">
        <v>114</v>
      </c>
      <c r="F23" s="1" t="s">
        <v>118</v>
      </c>
      <c r="G23" s="1" t="s">
        <v>34</v>
      </c>
      <c r="I23" s="1" t="s">
        <v>35</v>
      </c>
      <c r="J23" s="71">
        <f>BO23</f>
        <v>405</v>
      </c>
      <c r="K23" s="71"/>
      <c r="L23" s="72"/>
      <c r="M23" s="73"/>
      <c r="N23" s="74">
        <f>IF(L23=1,0.75,0)</f>
        <v>0</v>
      </c>
      <c r="O23" s="75"/>
      <c r="P23" s="76">
        <f>IF(O23="",$J$5+1,O23)</f>
        <v>52</v>
      </c>
      <c r="Q23" s="75"/>
      <c r="R23" s="76">
        <f>IF(Q23="",$J$5+1,Q23)</f>
        <v>52</v>
      </c>
      <c r="S23" s="72">
        <v>29</v>
      </c>
      <c r="T23" s="77"/>
      <c r="U23" s="74">
        <f>IF(S23=1,0.75,0)</f>
        <v>0</v>
      </c>
      <c r="V23" s="78">
        <v>30</v>
      </c>
      <c r="W23" s="76">
        <f>IF(V23="",$J$5+1,V23)</f>
        <v>30</v>
      </c>
      <c r="X23" s="78">
        <v>27</v>
      </c>
      <c r="Y23" s="76">
        <f>IF(X23="",$J$5+1,X23)</f>
        <v>27</v>
      </c>
      <c r="Z23" s="72">
        <v>17</v>
      </c>
      <c r="AA23" s="77">
        <v>4</v>
      </c>
      <c r="AB23" s="74">
        <f>IF(Z23=1,0.75,0)</f>
        <v>0</v>
      </c>
      <c r="AC23" s="98">
        <v>17</v>
      </c>
      <c r="AD23" s="76">
        <f>IF(AC23="",$J$5+1,AC23)</f>
        <v>17</v>
      </c>
      <c r="AE23" s="113">
        <v>16</v>
      </c>
      <c r="AF23" s="76">
        <f>IF(AE23="",$J$5+1,AE23)</f>
        <v>16</v>
      </c>
      <c r="AG23" s="82">
        <v>17</v>
      </c>
      <c r="AH23" s="115">
        <f>$J$5+1</f>
        <v>52</v>
      </c>
      <c r="AI23" s="82">
        <v>15</v>
      </c>
      <c r="AJ23" s="83">
        <f>IF(AI23="",$J$5+1,AI23)</f>
        <v>15</v>
      </c>
      <c r="AK23" s="82">
        <v>13</v>
      </c>
      <c r="AL23" s="83">
        <f>IF(AK23="",$J$5+1,AK23)</f>
        <v>13</v>
      </c>
      <c r="AM23" s="116"/>
      <c r="AN23" s="117"/>
      <c r="AO23" s="74">
        <f>IF(AM23=1,0.75,0)</f>
        <v>0</v>
      </c>
      <c r="AP23" s="99"/>
      <c r="AQ23" s="76">
        <f>IF(AP23="",$J$5+1,AP23)</f>
        <v>52</v>
      </c>
      <c r="AR23" s="99"/>
      <c r="AS23" s="76">
        <f>IF(AR23="",$J$5+1,AR23)</f>
        <v>52</v>
      </c>
      <c r="AT23" s="99"/>
      <c r="AU23" s="76">
        <f>IF(AT23="",$J$5+1,AT23)</f>
        <v>52</v>
      </c>
      <c r="AV23" s="99"/>
      <c r="AW23" s="76">
        <f>IF(AV23="",$J$5+1,AV23)</f>
        <v>52</v>
      </c>
      <c r="AX23" s="72">
        <v>20</v>
      </c>
      <c r="AY23" s="85">
        <f>IF(AX23=1,0.75,0)</f>
        <v>0</v>
      </c>
      <c r="AZ23" s="46">
        <v>19</v>
      </c>
      <c r="BA23" s="87">
        <v>19</v>
      </c>
      <c r="BB23" s="46">
        <v>24</v>
      </c>
      <c r="BC23" s="87">
        <v>24</v>
      </c>
      <c r="BD23" s="46">
        <v>23</v>
      </c>
      <c r="BE23" s="87">
        <v>23</v>
      </c>
      <c r="BF23" s="46">
        <v>13</v>
      </c>
      <c r="BG23" s="87">
        <v>13</v>
      </c>
      <c r="BH23" s="89">
        <f>(L23+S23+Z23+AM23+AX23)</f>
        <v>66</v>
      </c>
      <c r="BI23" s="90">
        <f>BH23-MAX(L23,S23,Z23,AM23,AX23)</f>
        <v>37</v>
      </c>
      <c r="BJ23" s="91"/>
      <c r="BK23" s="69">
        <f>SUM(N23,U23,AB23,AO23,AY23)</f>
        <v>0</v>
      </c>
      <c r="BL23" s="92">
        <f>SUM(P23,R23,W23,Y23,AD23,AF23,AH23,AJ23,AL23,AQ23,AS23,AU23,AW23,BA23,BC23,BE23,BG23)</f>
        <v>561</v>
      </c>
      <c r="BM23" s="71">
        <f>BL23-BK23</f>
        <v>561</v>
      </c>
      <c r="BN23" s="93">
        <f>SUM(BP23:BR23)</f>
        <v>156</v>
      </c>
      <c r="BO23" s="16">
        <f>BM23-BN23</f>
        <v>405</v>
      </c>
      <c r="BP23" s="94">
        <f>MAX($P23,$R23,$W23,$Y23,$AD23,$AF23,$AH23,$AJ23,$AL23,$AQ23,$AS23,$AU23,$AW23,$BA23,$BC23,$BE23,$BG23)</f>
        <v>52</v>
      </c>
      <c r="BQ23" s="94">
        <f>LARGE(($P23,$R23,$W23,$Y23,$AD23,$AF23,$AH23,$AJ23,$AL23,$AQ23,$AS23,$AU23,$AW23,$BA23,$BC23,$BE23,$BG23),2)</f>
        <v>52</v>
      </c>
      <c r="BR23" s="94">
        <f>LARGE(($P23,$R23,$W23,$Y23,$AD23,$AF23,$AH23,$AJ23,$AL23,$AQ23,$AS23,$AU23,$AW23,$BA23,$BC23,$BE23,$BG23),3)</f>
        <v>52</v>
      </c>
      <c r="BS23" s="95" t="e">
        <f>LARGE(($P23,$R23,$W23,$Y23,#REF!,#REF!,$AD23,$AF23,$AH23,$AJ23,$AQ23,$AS23,$AU23,$AW23,$BA23,$BC23,$BE23,$BG23),4)</f>
        <v>#REF!</v>
      </c>
      <c r="BT23" s="95" t="e">
        <f>LARGE(($P23,$R23,$W23,$Y23,#REF!,#REF!,$AD23,$AF23,$AH23,$AJ23,$AQ23,$AS23,$AU23,$AW23,$BA23,$BC23,$BE23,$BG23),5)</f>
        <v>#REF!</v>
      </c>
    </row>
    <row r="24" spans="1:74" s="9" customFormat="1" ht="12.75">
      <c r="A24" s="70">
        <f>A23+1</f>
        <v>18</v>
      </c>
      <c r="B24" t="s">
        <v>119</v>
      </c>
      <c r="C24" t="s">
        <v>120</v>
      </c>
      <c r="D24" t="s">
        <v>121</v>
      </c>
      <c r="E24" t="s">
        <v>122</v>
      </c>
      <c r="F24" s="1" t="s">
        <v>123</v>
      </c>
      <c r="G24" s="1" t="s">
        <v>34</v>
      </c>
      <c r="H24" s="1"/>
      <c r="I24" s="1" t="s">
        <v>35</v>
      </c>
      <c r="J24" s="71">
        <f>BO24</f>
        <v>423</v>
      </c>
      <c r="K24" s="71"/>
      <c r="L24" s="72">
        <v>10</v>
      </c>
      <c r="M24" s="73">
        <v>11</v>
      </c>
      <c r="N24" s="74">
        <f>IF(L24=1,0.75,0)</f>
        <v>0</v>
      </c>
      <c r="O24" s="78">
        <v>16</v>
      </c>
      <c r="P24" s="76">
        <f>IF(O24="",$J$5+1,O24)</f>
        <v>16</v>
      </c>
      <c r="Q24" s="78">
        <v>10</v>
      </c>
      <c r="R24" s="76">
        <f>IF(Q24="",$J$5+1,Q24)</f>
        <v>10</v>
      </c>
      <c r="S24" s="72">
        <v>5</v>
      </c>
      <c r="T24" s="77">
        <v>16</v>
      </c>
      <c r="U24" s="74">
        <f>IF(S24=1,0.75,0)</f>
        <v>0</v>
      </c>
      <c r="V24" s="78">
        <v>6</v>
      </c>
      <c r="W24" s="76">
        <f>IF(V24="",$J$5+1,V24)</f>
        <v>6</v>
      </c>
      <c r="X24" s="78">
        <v>7</v>
      </c>
      <c r="Y24" s="76">
        <f>IF(X24="",$J$5+1,X24)</f>
        <v>7</v>
      </c>
      <c r="Z24" s="72"/>
      <c r="AA24" s="77"/>
      <c r="AB24" s="74">
        <f>IF(Z24=1,0.75,0)</f>
        <v>0</v>
      </c>
      <c r="AC24" s="111"/>
      <c r="AD24" s="76">
        <f>IF(AC24="",$J$5+1,AC24)</f>
        <v>52</v>
      </c>
      <c r="AE24" s="118"/>
      <c r="AF24" s="76">
        <f>IF(AE24="",$J$5+1,AE24)</f>
        <v>52</v>
      </c>
      <c r="AG24" s="78"/>
      <c r="AH24" s="76">
        <f>IF(AG24="",$J$5+1,AG24)</f>
        <v>52</v>
      </c>
      <c r="AI24" s="75"/>
      <c r="AJ24" s="83">
        <f>IF(AI24="",$J$5+1,AI24)</f>
        <v>52</v>
      </c>
      <c r="AK24" s="75"/>
      <c r="AL24" s="83">
        <f>IF(AK24="",$J$5+1,AK24)</f>
        <v>52</v>
      </c>
      <c r="AM24" s="72"/>
      <c r="AN24" s="77"/>
      <c r="AO24" s="74">
        <f>IF(AM24=1,0.75,0)</f>
        <v>0</v>
      </c>
      <c r="AP24" s="78"/>
      <c r="AQ24" s="76">
        <f>IF(AP24="",$J$5+1,AP24)</f>
        <v>52</v>
      </c>
      <c r="AR24" s="78"/>
      <c r="AS24" s="76">
        <f>IF(AR24="",$J$5+1,AR24)</f>
        <v>52</v>
      </c>
      <c r="AT24" s="78"/>
      <c r="AU24" s="76">
        <f>IF(AT24="",$J$5+1,AT24)</f>
        <v>52</v>
      </c>
      <c r="AV24" s="78"/>
      <c r="AW24" s="76">
        <f>IF(AV24="",$J$5+1,AV24)</f>
        <v>52</v>
      </c>
      <c r="AX24" s="72">
        <v>17</v>
      </c>
      <c r="AY24" s="85">
        <f>IF(AX24=1,0.75,0)</f>
        <v>0</v>
      </c>
      <c r="AZ24" s="46" t="s">
        <v>116</v>
      </c>
      <c r="BA24" s="87">
        <f>$AX$5+1</f>
        <v>28</v>
      </c>
      <c r="BB24" s="46">
        <v>14</v>
      </c>
      <c r="BC24" s="87">
        <v>14</v>
      </c>
      <c r="BD24" s="46">
        <v>15</v>
      </c>
      <c r="BE24" s="87">
        <v>15</v>
      </c>
      <c r="BF24" s="46">
        <v>15</v>
      </c>
      <c r="BG24" s="87">
        <v>15</v>
      </c>
      <c r="BH24" s="89">
        <f>(L24+S24+Z24+AM24+AX24)</f>
        <v>32</v>
      </c>
      <c r="BI24" s="90">
        <f>BH24-MAX(L24,S24,Z24,AM24,AX24)</f>
        <v>15</v>
      </c>
      <c r="BJ24" s="91"/>
      <c r="BK24" s="69">
        <f>SUM(N24,U24,AB24,AO24,AY24)</f>
        <v>0</v>
      </c>
      <c r="BL24" s="92">
        <f>SUM(P24,R24,W24,Y24,AD24,AF24,AH24,AJ24,AL24,AQ24,AS24,AU24,AW24,BA24,BC24,BE24,BG24)</f>
        <v>579</v>
      </c>
      <c r="BM24" s="71">
        <f>BL24-BK24</f>
        <v>579</v>
      </c>
      <c r="BN24" s="93">
        <f>SUM(BP24:BR24)</f>
        <v>156</v>
      </c>
      <c r="BO24" s="16">
        <f>BM24-BN24</f>
        <v>423</v>
      </c>
      <c r="BP24" s="94">
        <f>MAX($P24,$R24,$W24,$Y24,$AD24,$AF24,$AH24,$AJ24,$AL24,$AQ24,$AS24,$AU24,$AW24,$BA24,$BC24,$BE24,$BG24)</f>
        <v>52</v>
      </c>
      <c r="BQ24" s="94">
        <f>LARGE(($P24,$R24,$W24,$Y24,$AD24,$AF24,$AH24,$AJ24,$AL24,$AQ24,$AS24,$AU24,$AW24,$BA24,$BC24,$BE24,$BG24),2)</f>
        <v>52</v>
      </c>
      <c r="BR24" s="94">
        <f>LARGE(($P24,$R24,$W24,$Y24,$AD24,$AF24,$AH24,$AJ24,$AL24,$AQ24,$AS24,$AU24,$AW24,$BA24,$BC24,$BE24,$BG24),3)</f>
        <v>52</v>
      </c>
      <c r="BS24" s="95" t="e">
        <f>LARGE(($P24,$R24,$W24,$Y24,#REF!,#REF!,$AD24,$AF24,$AH24,$AJ24,$AQ24,$AS24,$AU24,$AW24,$BA24,$BC24,$BE24,$BG24),4)</f>
        <v>#REF!</v>
      </c>
      <c r="BT24" s="95" t="e">
        <f>LARGE(($P24,$R24,$W24,$Y24,#REF!,#REF!,$AD24,$AF24,$AH24,$AJ24,$AQ24,$AS24,$AU24,$AW24,$BA24,$BC24,$BE24,$BG24),5)</f>
        <v>#REF!</v>
      </c>
      <c r="BU24"/>
      <c r="BV24"/>
    </row>
    <row r="25" spans="1:74" s="9" customFormat="1" ht="12.75">
      <c r="A25" s="70">
        <f>A24+1</f>
        <v>19</v>
      </c>
      <c r="B25" t="s">
        <v>124</v>
      </c>
      <c r="C25" t="s">
        <v>125</v>
      </c>
      <c r="D25" t="s">
        <v>121</v>
      </c>
      <c r="E25" t="s">
        <v>126</v>
      </c>
      <c r="F25" s="1" t="s">
        <v>127</v>
      </c>
      <c r="G25" s="1" t="s">
        <v>53</v>
      </c>
      <c r="H25" s="1"/>
      <c r="I25" s="1" t="s">
        <v>35</v>
      </c>
      <c r="J25" s="71">
        <f>BO25</f>
        <v>431</v>
      </c>
      <c r="K25" s="71"/>
      <c r="L25" s="72">
        <v>21</v>
      </c>
      <c r="M25" s="73"/>
      <c r="N25" s="74">
        <f>IF(L25=1,0.75,0)</f>
        <v>0</v>
      </c>
      <c r="O25" s="78">
        <v>15</v>
      </c>
      <c r="P25" s="76">
        <f>IF(O25="",$J$5+1,O25)</f>
        <v>15</v>
      </c>
      <c r="Q25" s="78" t="s">
        <v>47</v>
      </c>
      <c r="R25" s="76">
        <v>26</v>
      </c>
      <c r="S25" s="72">
        <v>13</v>
      </c>
      <c r="T25" s="77">
        <v>8</v>
      </c>
      <c r="U25" s="74">
        <f>IF(S25=1,0.75,0)</f>
        <v>0</v>
      </c>
      <c r="V25" s="75">
        <v>16</v>
      </c>
      <c r="W25" s="76">
        <f>IF(V25="",$J$5+1,V25)</f>
        <v>16</v>
      </c>
      <c r="X25" s="75">
        <v>10</v>
      </c>
      <c r="Y25" s="76">
        <f>IF(X25="",$J$5+1,X25)</f>
        <v>10</v>
      </c>
      <c r="Z25" s="72"/>
      <c r="AA25" s="77"/>
      <c r="AB25" s="74">
        <f>IF(Z25=1,0.75,0)</f>
        <v>0</v>
      </c>
      <c r="AC25" s="111"/>
      <c r="AD25" s="76">
        <f>IF(AC25="",$J$5+1,AC25)</f>
        <v>52</v>
      </c>
      <c r="AE25" s="118"/>
      <c r="AF25" s="76">
        <f>IF(AE25="",$J$5+1,AE25)</f>
        <v>52</v>
      </c>
      <c r="AG25" s="119"/>
      <c r="AH25" s="76">
        <f>IF(AG25="",$J$5+1,AG25)</f>
        <v>52</v>
      </c>
      <c r="AI25" s="75"/>
      <c r="AJ25" s="83">
        <f>IF(AI25="",$J$5+1,AI25)</f>
        <v>52</v>
      </c>
      <c r="AK25" s="75"/>
      <c r="AL25" s="83">
        <f>IF(AK25="",$J$5+1,AK25)</f>
        <v>52</v>
      </c>
      <c r="AM25" s="72"/>
      <c r="AN25" s="77"/>
      <c r="AO25" s="74">
        <f>IF(AM25=1,0.75,0)</f>
        <v>0</v>
      </c>
      <c r="AP25" s="78"/>
      <c r="AQ25" s="76">
        <f>IF(AP25="",$J$5+1,AP25)</f>
        <v>52</v>
      </c>
      <c r="AR25" s="78"/>
      <c r="AS25" s="76">
        <f>IF(AR25="",$J$5+1,AR25)</f>
        <v>52</v>
      </c>
      <c r="AT25" s="78"/>
      <c r="AU25" s="76">
        <f>IF(AT25="",$J$5+1,AT25)</f>
        <v>52</v>
      </c>
      <c r="AV25" s="78"/>
      <c r="AW25" s="76">
        <f>IF(AV25="",$J$5+1,AV25)</f>
        <v>52</v>
      </c>
      <c r="AX25" s="72">
        <v>13</v>
      </c>
      <c r="AY25" s="85">
        <f>IF(AX25=1,0.75,0)</f>
        <v>0</v>
      </c>
      <c r="AZ25" s="46">
        <v>16</v>
      </c>
      <c r="BA25" s="87">
        <v>16</v>
      </c>
      <c r="BB25" s="46">
        <v>17</v>
      </c>
      <c r="BC25" s="87">
        <v>17</v>
      </c>
      <c r="BD25" s="46">
        <v>9</v>
      </c>
      <c r="BE25" s="87">
        <v>9</v>
      </c>
      <c r="BF25" s="46">
        <v>10</v>
      </c>
      <c r="BG25" s="87">
        <v>10</v>
      </c>
      <c r="BH25" s="89">
        <f>(L25+S25+Z25+AM25+AX25)</f>
        <v>47</v>
      </c>
      <c r="BI25" s="90">
        <f>BH25-MAX(L25,S25,Z25,AM25,AX25)</f>
        <v>26</v>
      </c>
      <c r="BJ25" s="91"/>
      <c r="BK25" s="69">
        <f>SUM(N25,U25,AB25,AO25,AY25)</f>
        <v>0</v>
      </c>
      <c r="BL25" s="92">
        <f>SUM(P25,R25,W25,Y25,AD25,AF25,AH25,AJ25,AL25,AQ25,AS25,AU25,AW25,BA25,BC25,BE25,BG25)</f>
        <v>587</v>
      </c>
      <c r="BM25" s="71">
        <f>BL25-BK25</f>
        <v>587</v>
      </c>
      <c r="BN25" s="93">
        <f>SUM(BP25:BR25)</f>
        <v>156</v>
      </c>
      <c r="BO25" s="16">
        <f>BM25-BN25</f>
        <v>431</v>
      </c>
      <c r="BP25" s="94">
        <f>MAX($P25,$R25,$W25,$Y25,$AD25,$AF25,$AH25,$AJ25,$AL25,$AQ25,$AS25,$AU25,$AW25,$BA25,$BC25,$BE25,$BG25)</f>
        <v>52</v>
      </c>
      <c r="BQ25" s="94">
        <f>LARGE(($P25,$R25,$W25,$Y25,$AD25,$AF25,$AH25,$AJ25,$AL25,$AQ25,$AS25,$AU25,$AW25,$BA25,$BC25,$BE25,$BG25),2)</f>
        <v>52</v>
      </c>
      <c r="BR25" s="94">
        <f>LARGE(($P25,$R25,$W25,$Y25,$AD25,$AF25,$AH25,$AJ25,$AL25,$AQ25,$AS25,$AU25,$AW25,$BA25,$BC25,$BE25,$BG25),3)</f>
        <v>52</v>
      </c>
      <c r="BS25" s="95" t="e">
        <f>LARGE(($P25,$R25,$W25,$Y25,#REF!,#REF!,$AD25,$AF25,$AH25,$AJ25,$AQ25,$AS25,$AU25,$AW25,$BA25,$BC25,$BE25,$BG25),4)</f>
        <v>#REF!</v>
      </c>
      <c r="BT25" s="95" t="e">
        <f>LARGE(($P25,$R25,$W25,$Y25,#REF!,#REF!,$AD25,$AF25,$AH25,$AJ25,$AQ25,$AS25,$AU25,$AW25,$BA25,$BC25,$BE25,$BG25),5)</f>
        <v>#REF!</v>
      </c>
      <c r="BU25"/>
      <c r="BV25"/>
    </row>
    <row r="26" spans="1:72" ht="12.75">
      <c r="A26" s="70">
        <f>A25+1</f>
        <v>20</v>
      </c>
      <c r="B26" t="s">
        <v>128</v>
      </c>
      <c r="C26" t="s">
        <v>129</v>
      </c>
      <c r="D26" t="s">
        <v>130</v>
      </c>
      <c r="E26" t="s">
        <v>131</v>
      </c>
      <c r="F26" s="1" t="s">
        <v>132</v>
      </c>
      <c r="G26" s="1" t="s">
        <v>34</v>
      </c>
      <c r="I26" s="1" t="s">
        <v>35</v>
      </c>
      <c r="J26" s="71">
        <f>BO26</f>
        <v>434</v>
      </c>
      <c r="K26" s="71"/>
      <c r="L26" s="72"/>
      <c r="M26" s="73"/>
      <c r="N26" s="74">
        <f>IF(L26=1,0.75,0)</f>
        <v>0</v>
      </c>
      <c r="O26" s="75"/>
      <c r="P26" s="76">
        <f>IF(O26="",$J$5+1,O26)</f>
        <v>52</v>
      </c>
      <c r="Q26" s="75"/>
      <c r="R26" s="76">
        <f>IF(Q26="",$J$5+1,Q26)</f>
        <v>52</v>
      </c>
      <c r="S26" s="72">
        <v>2</v>
      </c>
      <c r="T26" s="77">
        <v>22</v>
      </c>
      <c r="U26" s="74">
        <f>IF(S26=1,0.75,0)</f>
        <v>0</v>
      </c>
      <c r="V26" s="99">
        <v>4</v>
      </c>
      <c r="W26" s="76">
        <f>IF(V26="",$J$5+1,V26)</f>
        <v>4</v>
      </c>
      <c r="X26" s="99">
        <v>1</v>
      </c>
      <c r="Y26" s="76">
        <f>IF(X26="",$J$5+1,X26)</f>
        <v>1</v>
      </c>
      <c r="Z26" s="72"/>
      <c r="AA26" s="77"/>
      <c r="AB26" s="74">
        <f>IF(Z26=1,0.75,0)</f>
        <v>0</v>
      </c>
      <c r="AC26" s="98"/>
      <c r="AD26" s="76">
        <f>IF(AC26="",$J$5+1,AC26)</f>
        <v>52</v>
      </c>
      <c r="AE26" s="113"/>
      <c r="AF26" s="76">
        <f>IF(AE26="",$J$5+1,AE26)</f>
        <v>52</v>
      </c>
      <c r="AG26" s="82"/>
      <c r="AH26" s="76">
        <f>IF(AG26="",$J$5+1,AG26)</f>
        <v>52</v>
      </c>
      <c r="AI26" s="82"/>
      <c r="AJ26" s="83">
        <f>IF(AI26="",$J$5+1,AI26)</f>
        <v>52</v>
      </c>
      <c r="AK26" s="82"/>
      <c r="AL26" s="83">
        <f>IF(AK26="",$J$5+1,AK26)</f>
        <v>52</v>
      </c>
      <c r="AM26" s="72"/>
      <c r="AN26" s="77"/>
      <c r="AO26" s="74">
        <f>IF(AM26=1,0.75,0)</f>
        <v>0</v>
      </c>
      <c r="AP26" s="78"/>
      <c r="AQ26" s="76">
        <f>IF(AP26="",$J$5+1,AP26)</f>
        <v>52</v>
      </c>
      <c r="AR26" s="78"/>
      <c r="AS26" s="76">
        <f>IF(AR26="",$J$5+1,AR26)</f>
        <v>52</v>
      </c>
      <c r="AT26" s="78"/>
      <c r="AU26" s="76">
        <f>IF(AT26="",$J$5+1,AT26)</f>
        <v>52</v>
      </c>
      <c r="AV26" s="78"/>
      <c r="AW26" s="76">
        <f>IF(AV26="",$J$5+1,AV26)</f>
        <v>52</v>
      </c>
      <c r="AX26" s="72">
        <v>2</v>
      </c>
      <c r="AY26" s="85">
        <f>IF(AX26=1,0.75,0)</f>
        <v>0</v>
      </c>
      <c r="AZ26" s="86">
        <v>2</v>
      </c>
      <c r="BA26" s="87">
        <v>2</v>
      </c>
      <c r="BB26" s="86">
        <v>4</v>
      </c>
      <c r="BC26" s="87">
        <v>4</v>
      </c>
      <c r="BD26" s="86">
        <v>1</v>
      </c>
      <c r="BE26" s="87">
        <v>1</v>
      </c>
      <c r="BF26" s="46">
        <v>6</v>
      </c>
      <c r="BG26" s="87">
        <v>6</v>
      </c>
      <c r="BH26" s="89">
        <f>(L26+S26+Z26+AM26+AX26)</f>
        <v>4</v>
      </c>
      <c r="BI26" s="90">
        <f>BH26-MAX(L26,S26,Z26,AM26,AX26)</f>
        <v>2</v>
      </c>
      <c r="BJ26" s="91"/>
      <c r="BK26" s="69">
        <f>SUM(N26,U26,AB26,AO26,AY26)</f>
        <v>0</v>
      </c>
      <c r="BL26" s="92">
        <f>SUM(P26,R26,W26,Y26,AD26,AF26,AH26,AJ26,AL26,AQ26,AS26,AU26,AW26,BA26,BC26,BE26,BG26)</f>
        <v>590</v>
      </c>
      <c r="BM26" s="71">
        <f>BL26-BK26</f>
        <v>590</v>
      </c>
      <c r="BN26" s="93">
        <f>SUM(BP26:BR26)</f>
        <v>156</v>
      </c>
      <c r="BO26" s="16">
        <f>BM26-BN26</f>
        <v>434</v>
      </c>
      <c r="BP26" s="94">
        <f>MAX($P26,$R26,$W26,$Y26,$AD26,$AF26,$AH26,$AJ26,$AL26,$AQ26,$AS26,$AU26,$AW26,$BA26,$BC26,$BE26,$BG26)</f>
        <v>52</v>
      </c>
      <c r="BQ26" s="94">
        <f>LARGE(($P26,$R26,$W26,$Y26,$AD26,$AF26,$AH26,$AJ26,$AL26,$AQ26,$AS26,$AU26,$AW26,$BA26,$BC26,$BE26,$BG26),2)</f>
        <v>52</v>
      </c>
      <c r="BR26" s="94">
        <f>LARGE(($P26,$R26,$W26,$Y26,$AD26,$AF26,$AH26,$AJ26,$AL26,$AQ26,$AS26,$AU26,$AW26,$BA26,$BC26,$BE26,$BG26),3)</f>
        <v>52</v>
      </c>
      <c r="BS26" s="95" t="e">
        <f>LARGE(($P26,$R26,$W26,$Y26,#REF!,#REF!,$AD26,$AF26,$AH26,$AJ26,$AQ26,$AS26,$AU26,$AW26,$BA26,$BC26,$BE26,$BG26),4)</f>
        <v>#REF!</v>
      </c>
      <c r="BT26" s="95" t="e">
        <f>LARGE(($P26,$R26,$W26,$Y26,#REF!,#REF!,$AD26,$AF26,$AH26,$AJ26,$AQ26,$AS26,$AU26,$AW26,$BA26,$BC26,$BE26,$BG26),5)</f>
        <v>#REF!</v>
      </c>
    </row>
    <row r="27" spans="1:72" ht="12.75">
      <c r="A27" s="70">
        <f>A26+1</f>
        <v>21</v>
      </c>
      <c r="B27" t="s">
        <v>133</v>
      </c>
      <c r="C27" t="s">
        <v>134</v>
      </c>
      <c r="D27" t="s">
        <v>135</v>
      </c>
      <c r="E27" t="s">
        <v>136</v>
      </c>
      <c r="F27" s="1" t="s">
        <v>137</v>
      </c>
      <c r="G27" s="1" t="s">
        <v>41</v>
      </c>
      <c r="H27" s="1" t="s">
        <v>60</v>
      </c>
      <c r="I27" s="1" t="s">
        <v>35</v>
      </c>
      <c r="J27" s="71">
        <f>BO27</f>
        <v>440</v>
      </c>
      <c r="K27" s="71"/>
      <c r="L27" s="72">
        <v>24</v>
      </c>
      <c r="M27" s="73"/>
      <c r="N27" s="74">
        <f>IF(L27=1,0.75,0)</f>
        <v>0</v>
      </c>
      <c r="O27" s="75">
        <v>23</v>
      </c>
      <c r="P27" s="76">
        <f>IF(O27="",$J$5+1,O27)</f>
        <v>23</v>
      </c>
      <c r="Q27" s="75">
        <v>21</v>
      </c>
      <c r="R27" s="76">
        <f>IF(Q27="",$J$5+1,Q27)</f>
        <v>21</v>
      </c>
      <c r="S27" s="72">
        <v>30</v>
      </c>
      <c r="T27" s="77"/>
      <c r="U27" s="74">
        <f>IF(S27=1,0.75,0)</f>
        <v>0</v>
      </c>
      <c r="V27" s="75">
        <v>29</v>
      </c>
      <c r="W27" s="76">
        <f>IF(V27="",$J$5+1,V27)</f>
        <v>29</v>
      </c>
      <c r="X27" s="75" t="s">
        <v>85</v>
      </c>
      <c r="Y27" s="76">
        <v>31</v>
      </c>
      <c r="Z27" s="72"/>
      <c r="AA27" s="77"/>
      <c r="AB27" s="74">
        <f>IF(Z27=1,0.75,0)</f>
        <v>0</v>
      </c>
      <c r="AC27" s="98"/>
      <c r="AD27" s="76">
        <f>IF(AC27="",$J$5+1,AC27)</f>
        <v>52</v>
      </c>
      <c r="AE27" s="113"/>
      <c r="AF27" s="76">
        <f>IF(AE27="",$J$5+1,AE27)</f>
        <v>52</v>
      </c>
      <c r="AG27" s="82"/>
      <c r="AH27" s="76">
        <f>IF(AG27="",$J$5+1,AG27)</f>
        <v>52</v>
      </c>
      <c r="AI27" s="82"/>
      <c r="AJ27" s="120">
        <v>26</v>
      </c>
      <c r="AK27" s="82"/>
      <c r="AL27" s="120">
        <v>26</v>
      </c>
      <c r="AM27" s="72"/>
      <c r="AN27" s="77"/>
      <c r="AO27" s="74">
        <f>IF(AM27=1,0.75,0)</f>
        <v>0</v>
      </c>
      <c r="AP27" s="99"/>
      <c r="AQ27" s="76">
        <f>IF(AP27="",$J$5+1,AP27)</f>
        <v>52</v>
      </c>
      <c r="AR27" s="101"/>
      <c r="AS27" s="76">
        <f>$AM$5+1</f>
        <v>19</v>
      </c>
      <c r="AT27" s="99"/>
      <c r="AU27" s="76">
        <f>IF(AT27="",$J$5+1,AT27)</f>
        <v>52</v>
      </c>
      <c r="AV27" s="101"/>
      <c r="AW27" s="76">
        <f>IF(AV27="",$J$5+1,AV27)</f>
        <v>52</v>
      </c>
      <c r="AX27" s="72">
        <v>26</v>
      </c>
      <c r="AY27" s="85">
        <f>IF(AX27=1,0.75,0)</f>
        <v>0</v>
      </c>
      <c r="AZ27" s="46" t="s">
        <v>116</v>
      </c>
      <c r="BA27" s="87">
        <f>$AX$5+1</f>
        <v>28</v>
      </c>
      <c r="BB27" s="46">
        <v>25</v>
      </c>
      <c r="BC27" s="87">
        <v>25</v>
      </c>
      <c r="BD27" s="46" t="s">
        <v>54</v>
      </c>
      <c r="BE27" s="87">
        <f>$AX$5+1</f>
        <v>28</v>
      </c>
      <c r="BF27" s="46" t="s">
        <v>54</v>
      </c>
      <c r="BG27" s="87">
        <f>$AX$5+1</f>
        <v>28</v>
      </c>
      <c r="BH27" s="89">
        <f>(L27+S27+Z27+AM27+AX27)</f>
        <v>80</v>
      </c>
      <c r="BI27" s="90">
        <f>BH27-MAX(L27,S27,Z27,AM27,AX27)</f>
        <v>50</v>
      </c>
      <c r="BJ27" s="91"/>
      <c r="BK27" s="69">
        <f>SUM(N27,U27,AB27,AO27,AY27)</f>
        <v>0</v>
      </c>
      <c r="BL27" s="92">
        <f>SUM(P27,R27,W27,Y27,AD27,AF27,AH27,AJ27,AL27,AQ27,AS27,AU27,AW27,BA27,BC27,BE27,BG27)</f>
        <v>596</v>
      </c>
      <c r="BM27" s="71">
        <f>BL27-BK27</f>
        <v>596</v>
      </c>
      <c r="BN27" s="93">
        <f>SUM(BP27:BR27)</f>
        <v>156</v>
      </c>
      <c r="BO27" s="16">
        <f>BM27-BN27</f>
        <v>440</v>
      </c>
      <c r="BP27" s="94">
        <f>MAX($P27,$R27,$W27,$Y27,$AD27,$AF27,$AH27,$AJ27,$AL27,$AQ27,$AS27,$AU27,$AW27,$BA27,$BC27,$BE27,$BG27)</f>
        <v>52</v>
      </c>
      <c r="BQ27" s="94">
        <f>LARGE(($P27,$R27,$W27,$Y27,$AD27,$AF27,$AH27,$AJ27,$AL27,$AQ27,$AS27,$AU27,$AW27,$BA27,$BC27,$BE27,$BG27),2)</f>
        <v>52</v>
      </c>
      <c r="BR27" s="94">
        <f>LARGE(($P27,$R27,$W27,$Y27,$AD27,$AF27,$AH27,$AJ27,$AL27,$AQ27,$AS27,$AU27,$AW27,$BA27,$BC27,$BE27,$BG27),3)</f>
        <v>52</v>
      </c>
      <c r="BS27" s="95" t="e">
        <f>LARGE(($P27,$R27,$W27,$Y27,#REF!,#REF!,$AD27,$AF27,$AH27,$AJ27,$AQ27,$AS27,$AU27,$AW27,$BA27,$BC27,$BE27,$BG27),4)</f>
        <v>#REF!</v>
      </c>
      <c r="BT27" s="95" t="e">
        <f>LARGE(($P27,$R27,$W27,$Y27,#REF!,#REF!,$AD27,$AF27,$AH27,$AJ27,$AQ27,$AS27,$AU27,$AW27,$BA27,$BC27,$BE27,$BG27),5)</f>
        <v>#REF!</v>
      </c>
    </row>
    <row r="28" spans="1:72" ht="12.75">
      <c r="A28" s="70">
        <f>A27+1</f>
        <v>22</v>
      </c>
      <c r="B28" t="s">
        <v>138</v>
      </c>
      <c r="C28" t="s">
        <v>106</v>
      </c>
      <c r="D28" t="s">
        <v>139</v>
      </c>
      <c r="E28" t="s">
        <v>140</v>
      </c>
      <c r="F28" s="1" t="s">
        <v>141</v>
      </c>
      <c r="G28" s="1" t="s">
        <v>53</v>
      </c>
      <c r="H28" s="1" t="s">
        <v>60</v>
      </c>
      <c r="I28" s="1" t="s">
        <v>35</v>
      </c>
      <c r="J28" s="71">
        <f>BO28</f>
        <v>441</v>
      </c>
      <c r="K28" s="121"/>
      <c r="L28" s="105"/>
      <c r="M28" s="73"/>
      <c r="N28" s="74">
        <f>IF(L28=1,0.75,0)</f>
        <v>0</v>
      </c>
      <c r="O28" s="106"/>
      <c r="P28" s="76">
        <f>IF(O28="",$J$5+1,O28)</f>
        <v>52</v>
      </c>
      <c r="Q28" s="75"/>
      <c r="R28" s="76">
        <f>IF(Q28="",$J$5+1,Q28)</f>
        <v>52</v>
      </c>
      <c r="S28" s="72"/>
      <c r="T28" s="77"/>
      <c r="U28" s="107">
        <f>IF(S28=1,0.75,0)</f>
        <v>0</v>
      </c>
      <c r="W28" s="76">
        <f>IF(V28="",$J$5+1,V28)</f>
        <v>52</v>
      </c>
      <c r="X28" s="108"/>
      <c r="Y28" s="76">
        <f>IF(X28="",$J$5+1,X28)</f>
        <v>52</v>
      </c>
      <c r="Z28" s="72">
        <v>13</v>
      </c>
      <c r="AA28" s="77">
        <v>8</v>
      </c>
      <c r="AB28" s="74">
        <f>IF(Z28=1,0.75,0)</f>
        <v>0</v>
      </c>
      <c r="AC28" s="7">
        <v>13</v>
      </c>
      <c r="AD28" s="76">
        <f>IF(AC28="",$J$5+1,AC28)</f>
        <v>13</v>
      </c>
      <c r="AE28" s="9">
        <v>13</v>
      </c>
      <c r="AF28" s="76">
        <f>IF(AE28="",$J$5+1,AE28)</f>
        <v>13</v>
      </c>
      <c r="AG28">
        <v>10</v>
      </c>
      <c r="AH28" s="115">
        <f>$J$5+1</f>
        <v>52</v>
      </c>
      <c r="AI28" s="99">
        <v>11</v>
      </c>
      <c r="AJ28" s="100">
        <f>IF(AI28="",$J$5+1,AI28)</f>
        <v>11</v>
      </c>
      <c r="AK28" s="99">
        <v>9</v>
      </c>
      <c r="AL28" s="100">
        <f>IF(AK28="",$J$5+1,AK28)</f>
        <v>9</v>
      </c>
      <c r="AM28" s="72"/>
      <c r="AN28" s="77"/>
      <c r="AO28" s="74">
        <f>IF(AM28=1,0.75,0)</f>
        <v>0</v>
      </c>
      <c r="AP28" s="99"/>
      <c r="AQ28" s="76">
        <f>IF(AP28="",$J$5+1,AP28)</f>
        <v>52</v>
      </c>
      <c r="AR28" s="99"/>
      <c r="AS28" s="76">
        <f>IF(AR28="",$J$5+1,AR28)</f>
        <v>52</v>
      </c>
      <c r="AT28" s="99"/>
      <c r="AU28" s="76">
        <f>IF(AT28="",$J$5+1,AT28)</f>
        <v>52</v>
      </c>
      <c r="AV28" s="99"/>
      <c r="AW28" s="76">
        <f>IF(AV28="",$J$5+1,AV28)</f>
        <v>52</v>
      </c>
      <c r="AX28" s="72">
        <v>21</v>
      </c>
      <c r="AY28" s="85">
        <f>IF(AX28=1,0.75,0)</f>
        <v>0</v>
      </c>
      <c r="AZ28" s="46">
        <v>17</v>
      </c>
      <c r="BA28" s="87">
        <v>17</v>
      </c>
      <c r="BB28" s="46">
        <v>18</v>
      </c>
      <c r="BC28" s="87">
        <v>18</v>
      </c>
      <c r="BD28" s="46">
        <v>20</v>
      </c>
      <c r="BE28" s="87">
        <v>20</v>
      </c>
      <c r="BF28" s="46" t="s">
        <v>54</v>
      </c>
      <c r="BG28" s="87">
        <f>$AX$5+1</f>
        <v>28</v>
      </c>
      <c r="BH28" s="89">
        <f>(L28+S28+Z28+AM28+AX28)</f>
        <v>34</v>
      </c>
      <c r="BI28" s="90">
        <f>BH28-MAX(L28,S28,Z28,AM28,AX28)</f>
        <v>13</v>
      </c>
      <c r="BJ28" s="91"/>
      <c r="BK28" s="69">
        <f>SUM(N28,U28,AB28,AO28,AY28)</f>
        <v>0</v>
      </c>
      <c r="BL28" s="92">
        <f>SUM(P28,R28,W28,Y28,AD28,AF28,AH28,AJ28,AL28,AQ28,AS28,AU28,AW28,BA28,BC28,BE28,BG28)</f>
        <v>597</v>
      </c>
      <c r="BM28" s="71">
        <f>BL28-BK28</f>
        <v>597</v>
      </c>
      <c r="BN28" s="93">
        <f>SUM(BP28:BR28)</f>
        <v>156</v>
      </c>
      <c r="BO28" s="16">
        <f>BM28-BN28</f>
        <v>441</v>
      </c>
      <c r="BP28" s="94">
        <f>MAX($P28,$R28,$W28,$Y28,$AD28,$AF28,$AH28,$AJ28,$AL28,$AQ28,$AS28,$AU28,$AW28,$BA28,$BC28,$BE28,$BG28)</f>
        <v>52</v>
      </c>
      <c r="BQ28" s="94">
        <f>LARGE(($P28,$R28,$W28,$Y28,$AD28,$AF28,$AH28,$AJ28,$AL28,$AQ28,$AS28,$AU28,$AW28,$BA28,$BC28,$BE28,$BG28),2)</f>
        <v>52</v>
      </c>
      <c r="BR28" s="94">
        <f>LARGE(($P28,$R28,$W28,$Y28,$AD28,$AF28,$AH28,$AJ28,$AL28,$AQ28,$AS28,$AU28,$AW28,$BA28,$BC28,$BE28,$BG28),3)</f>
        <v>52</v>
      </c>
      <c r="BS28" s="95" t="e">
        <f>LARGE(($P28,$R28,$W28,$Y28,#REF!,#REF!,$AD28,$AF28,$AH28,$AJ28,$AQ28,$AS28,$AU28,$AW28,$BA28,$BC28,$BE28,$BG28),4)</f>
        <v>#REF!</v>
      </c>
      <c r="BT28" s="95" t="e">
        <f>LARGE(($P28,$R28,$W28,$Y28,#REF!,#REF!,$AD28,$AF28,$AH28,$AJ28,$AQ28,$AS28,$AU28,$AW28,$BA28,$BC28,$BE28,$BG28),5)</f>
        <v>#REF!</v>
      </c>
    </row>
    <row r="29" spans="1:72" ht="12.75">
      <c r="A29" s="70">
        <f>A28+1</f>
        <v>23</v>
      </c>
      <c r="B29" s="110" t="s">
        <v>142</v>
      </c>
      <c r="C29" s="110" t="s">
        <v>143</v>
      </c>
      <c r="D29" t="s">
        <v>144</v>
      </c>
      <c r="E29" t="s">
        <v>145</v>
      </c>
      <c r="F29" s="1" t="s">
        <v>146</v>
      </c>
      <c r="G29" s="1" t="s">
        <v>34</v>
      </c>
      <c r="I29" s="1" t="s">
        <v>35</v>
      </c>
      <c r="J29" s="71">
        <f>BO29</f>
        <v>443</v>
      </c>
      <c r="K29" s="71"/>
      <c r="L29" s="72">
        <v>11</v>
      </c>
      <c r="M29" s="73">
        <v>10</v>
      </c>
      <c r="N29" s="74">
        <f>IF(L29=1,0.75,0)</f>
        <v>0</v>
      </c>
      <c r="O29" s="75">
        <v>11</v>
      </c>
      <c r="P29" s="76">
        <f>IF(O29="",$J$5+1,O29)</f>
        <v>11</v>
      </c>
      <c r="Q29" s="78">
        <v>15</v>
      </c>
      <c r="R29" s="76">
        <f>IF(Q29="",$J$5+1,Q29)</f>
        <v>15</v>
      </c>
      <c r="S29" s="72">
        <v>26</v>
      </c>
      <c r="T29" s="77"/>
      <c r="U29" s="74">
        <f>IF(S29=1,0.75,0)</f>
        <v>0</v>
      </c>
      <c r="V29" s="78">
        <v>24</v>
      </c>
      <c r="W29" s="76">
        <f>IF(V29="",$J$5+1,V29)</f>
        <v>24</v>
      </c>
      <c r="X29" s="78">
        <v>25</v>
      </c>
      <c r="Y29" s="76">
        <f>IF(X29="",$J$5+1,X29)</f>
        <v>25</v>
      </c>
      <c r="Z29" s="72"/>
      <c r="AA29" s="77"/>
      <c r="AB29" s="74">
        <f>IF(Z29=1,0.75,0)</f>
        <v>0</v>
      </c>
      <c r="AC29" s="98"/>
      <c r="AD29" s="76">
        <f>IF(AC29="",$J$5+1,AC29)</f>
        <v>52</v>
      </c>
      <c r="AE29" s="113"/>
      <c r="AF29" s="76">
        <f>IF(AE29="",$J$5+1,AE29)</f>
        <v>52</v>
      </c>
      <c r="AG29" s="82"/>
      <c r="AH29" s="76">
        <f>IF(AG29="",$J$5+1,AG29)</f>
        <v>52</v>
      </c>
      <c r="AI29" s="82"/>
      <c r="AJ29" s="83">
        <f>IF(AI29="",$J$5+1,AI29)</f>
        <v>52</v>
      </c>
      <c r="AK29" s="82"/>
      <c r="AL29" s="83">
        <f>IF(AK29="",$J$5+1,AK29)</f>
        <v>52</v>
      </c>
      <c r="AM29" s="72"/>
      <c r="AN29" s="77"/>
      <c r="AO29" s="74">
        <f>IF(AM29=1,0.75,0)</f>
        <v>0</v>
      </c>
      <c r="AP29" s="84"/>
      <c r="AQ29" s="76">
        <f>IF(AP29="",$J$5+1,AP29)</f>
        <v>52</v>
      </c>
      <c r="AR29" s="84"/>
      <c r="AS29" s="76">
        <f>IF(AR29="",$J$5+1,AR29)</f>
        <v>52</v>
      </c>
      <c r="AT29" s="84"/>
      <c r="AU29" s="76">
        <f>IF(AT29="",$J$5+1,AT29)</f>
        <v>52</v>
      </c>
      <c r="AV29" s="84"/>
      <c r="AW29" s="76">
        <f>IF(AV29="",$J$5+1,AV29)</f>
        <v>52</v>
      </c>
      <c r="AX29" s="72">
        <v>14</v>
      </c>
      <c r="AY29" s="85">
        <f>IF(AX29=1,0.75,0)</f>
        <v>0</v>
      </c>
      <c r="AZ29" s="86">
        <v>11</v>
      </c>
      <c r="BA29" s="87">
        <v>11</v>
      </c>
      <c r="BB29" s="86">
        <v>15</v>
      </c>
      <c r="BC29" s="87">
        <v>15</v>
      </c>
      <c r="BD29" s="86">
        <v>18</v>
      </c>
      <c r="BE29" s="87">
        <v>18</v>
      </c>
      <c r="BF29" s="88">
        <v>12</v>
      </c>
      <c r="BG29" s="87">
        <v>12</v>
      </c>
      <c r="BH29" s="89">
        <f>(L29+S29+Z29+AM29+AX29)</f>
        <v>51</v>
      </c>
      <c r="BI29" s="90">
        <f>BH29-MAX(L29,S29,Z29,AM29,AX29)</f>
        <v>25</v>
      </c>
      <c r="BJ29" s="91"/>
      <c r="BK29" s="69">
        <f>SUM(N29,U29,AB29,AO29,AY29)</f>
        <v>0</v>
      </c>
      <c r="BL29" s="92">
        <f>SUM(P29,R29,W29,Y29,AD29,AF29,AH29,AJ29,AL29,AQ29,AS29,AU29,AW29,BA29,BC29,BE29,BG29)</f>
        <v>599</v>
      </c>
      <c r="BM29" s="71">
        <f>BL29-BK29</f>
        <v>599</v>
      </c>
      <c r="BN29" s="93">
        <f>SUM(BP29:BR29)</f>
        <v>156</v>
      </c>
      <c r="BO29" s="16">
        <f>BM29-BN29</f>
        <v>443</v>
      </c>
      <c r="BP29" s="94">
        <f>MAX($P29,$R29,$W29,$Y29,$AD29,$AF29,$AH29,$AJ29,$AL29,$AQ29,$AS29,$AU29,$AW29,$BA29,$BC29,$BE29,$BG29)</f>
        <v>52</v>
      </c>
      <c r="BQ29" s="94">
        <f>LARGE(($P29,$R29,$W29,$Y29,$AD29,$AF29,$AH29,$AJ29,$AL29,$AQ29,$AS29,$AU29,$AW29,$BA29,$BC29,$BE29,$BG29),2)</f>
        <v>52</v>
      </c>
      <c r="BR29" s="94">
        <f>LARGE(($P29,$R29,$W29,$Y29,$AD29,$AF29,$AH29,$AJ29,$AL29,$AQ29,$AS29,$AU29,$AW29,$BA29,$BC29,$BE29,$BG29),3)</f>
        <v>52</v>
      </c>
      <c r="BS29" s="95" t="e">
        <f>LARGE(($P29,$R29,$W29,$Y29,#REF!,#REF!,$AD29,$AF29,$AH29,$AJ29,$AQ29,$AS29,$AU29,$AW29,$BA29,$BC29,$BE29,$BG29),4)</f>
        <v>#REF!</v>
      </c>
      <c r="BT29" s="95" t="e">
        <f>LARGE(($P29,$R29,$W29,$Y29,#REF!,#REF!,$AD29,$AF29,$AH29,$AJ29,$AQ29,$AS29,$AU29,$AW29,$BA29,$BC29,$BE29,$BG29),5)</f>
        <v>#REF!</v>
      </c>
    </row>
    <row r="30" spans="1:72" ht="12.75">
      <c r="A30" s="70">
        <f>A29+1</f>
        <v>24</v>
      </c>
      <c r="B30" t="s">
        <v>147</v>
      </c>
      <c r="C30" t="s">
        <v>148</v>
      </c>
      <c r="D30" t="s">
        <v>92</v>
      </c>
      <c r="E30" t="s">
        <v>149</v>
      </c>
      <c r="F30" s="1" t="s">
        <v>150</v>
      </c>
      <c r="G30" s="1" t="s">
        <v>34</v>
      </c>
      <c r="H30" s="1" t="s">
        <v>60</v>
      </c>
      <c r="I30" s="1" t="s">
        <v>35</v>
      </c>
      <c r="J30" s="71">
        <f>BO30</f>
        <v>444</v>
      </c>
      <c r="K30" s="71"/>
      <c r="L30" s="72">
        <v>14</v>
      </c>
      <c r="M30" s="73">
        <v>7</v>
      </c>
      <c r="N30" s="74">
        <f>IF(L30=1,0.75,0)</f>
        <v>0</v>
      </c>
      <c r="O30" s="119">
        <v>20</v>
      </c>
      <c r="P30" s="76">
        <f>IF(O30="",$J$5+1,O30)</f>
        <v>20</v>
      </c>
      <c r="Q30" s="78">
        <v>9</v>
      </c>
      <c r="R30" s="76">
        <f>IF(Q30="",$J$5+1,Q30)</f>
        <v>9</v>
      </c>
      <c r="S30" s="72">
        <v>28</v>
      </c>
      <c r="T30" s="77"/>
      <c r="U30" s="74">
        <f>IF(S30=1,0.75,0)</f>
        <v>0</v>
      </c>
      <c r="V30" s="75">
        <v>22</v>
      </c>
      <c r="W30" s="76">
        <f>IF(V30="",$J$5+1,V30)</f>
        <v>22</v>
      </c>
      <c r="X30" s="75" t="s">
        <v>85</v>
      </c>
      <c r="Y30" s="76">
        <v>31</v>
      </c>
      <c r="Z30" s="72"/>
      <c r="AA30" s="77"/>
      <c r="AB30" s="74">
        <f>IF(Z30=1,0.75,0)</f>
        <v>0</v>
      </c>
      <c r="AC30" s="98"/>
      <c r="AD30" s="76">
        <f>IF(AC30="",$J$5+1,AC30)</f>
        <v>52</v>
      </c>
      <c r="AE30" s="113"/>
      <c r="AF30" s="76">
        <f>IF(AE30="",$J$5+1,AE30)</f>
        <v>52</v>
      </c>
      <c r="AG30" s="82"/>
      <c r="AH30" s="76">
        <f>IF(AG30="",$J$5+1,AG30)</f>
        <v>52</v>
      </c>
      <c r="AI30" s="82"/>
      <c r="AJ30" s="83">
        <f>IF(AI30="",$J$5+1,AI30)</f>
        <v>52</v>
      </c>
      <c r="AK30" s="82"/>
      <c r="AL30" s="83">
        <f>IF(AK30="",$J$5+1,AK30)</f>
        <v>52</v>
      </c>
      <c r="AM30" s="72">
        <v>13</v>
      </c>
      <c r="AN30" s="77">
        <v>8</v>
      </c>
      <c r="AO30" s="74">
        <f>IF(AM30=1,0.75,0)</f>
        <v>0</v>
      </c>
      <c r="AP30" s="122">
        <v>13</v>
      </c>
      <c r="AQ30" s="76">
        <f>IF(AP30="",$J$5+1,AP30)</f>
        <v>13</v>
      </c>
      <c r="AR30" s="122">
        <v>15</v>
      </c>
      <c r="AS30" s="76">
        <f>IF(AR30="",$J$5+1,AR30)</f>
        <v>15</v>
      </c>
      <c r="AT30" s="122">
        <v>9</v>
      </c>
      <c r="AU30" s="76">
        <f>IF(AT30="",$J$5+1,AT30)</f>
        <v>9</v>
      </c>
      <c r="AV30" s="122">
        <v>13</v>
      </c>
      <c r="AW30" s="76">
        <f>IF(AV30="",$J$5+1,AV30)</f>
        <v>13</v>
      </c>
      <c r="AX30" s="72"/>
      <c r="AY30" s="85">
        <f>IF(AX30=1,0.75,0)</f>
        <v>0</v>
      </c>
      <c r="AZ30" s="86"/>
      <c r="BA30" s="87">
        <f>$J$5+1</f>
        <v>52</v>
      </c>
      <c r="BB30" s="86"/>
      <c r="BC30" s="87">
        <f>$J$5+1</f>
        <v>52</v>
      </c>
      <c r="BD30" s="86"/>
      <c r="BE30" s="87">
        <f>$J$5+1</f>
        <v>52</v>
      </c>
      <c r="BF30" s="88"/>
      <c r="BG30" s="87">
        <f>$J$5+1</f>
        <v>52</v>
      </c>
      <c r="BH30" s="89">
        <f>(L30+S30+Z30+AM30+AX30)</f>
        <v>55</v>
      </c>
      <c r="BI30" s="90">
        <f>BH30-MAX(L30,S30,Z30,AM30,AX30)</f>
        <v>27</v>
      </c>
      <c r="BJ30" s="91"/>
      <c r="BK30" s="69">
        <f>SUM(N30,U30,AB30,AO30,AY30)</f>
        <v>0</v>
      </c>
      <c r="BL30" s="92">
        <f>SUM(P30,R30,W30,Y30,AD30,AF30,AH30,AJ30,AL30,AQ30,AS30,AU30,AW30,BA30,BC30,BE30,BG30)</f>
        <v>600</v>
      </c>
      <c r="BM30" s="71">
        <f>BL30-BK30</f>
        <v>600</v>
      </c>
      <c r="BN30" s="93">
        <f>SUM(BP30:BR30)</f>
        <v>156</v>
      </c>
      <c r="BO30" s="16">
        <f>BM30-BN30</f>
        <v>444</v>
      </c>
      <c r="BP30" s="94">
        <f>MAX($P30,$R30,$W30,$Y30,$AD30,$AF30,$AH30,$AJ30,$AL30,$AQ30,$AS30,$AU30,$AW30,$BA30,$BC30,$BE30,$BG30)</f>
        <v>52</v>
      </c>
      <c r="BQ30" s="94">
        <f>LARGE(($P30,$R30,$W30,$Y30,$AD30,$AF30,$AH30,$AJ30,$AL30,$AQ30,$AS30,$AU30,$AW30,$BA30,$BC30,$BE30,$BG30),2)</f>
        <v>52</v>
      </c>
      <c r="BR30" s="94">
        <f>LARGE(($P30,$R30,$W30,$Y30,$AD30,$AF30,$AH30,$AJ30,$AL30,$AQ30,$AS30,$AU30,$AW30,$BA30,$BC30,$BE30,$BG30),3)</f>
        <v>52</v>
      </c>
      <c r="BS30" s="95" t="e">
        <f>LARGE(($P30,$R30,$W30,$Y30,#REF!,#REF!,$AD30,$AF30,$AH30,$AJ30,$AQ30,$AS30,$AU30,$AW30,$BA30,$BC30,$BE30,$BG30),4)</f>
        <v>#REF!</v>
      </c>
      <c r="BT30" s="95" t="e">
        <f>LARGE(($P30,$R30,$W30,$Y30,#REF!,#REF!,$AD30,$AF30,$AH30,$AJ30,$AQ30,$AS30,$AU30,$AW30,$BA30,$BC30,$BE30,$BG30),5)</f>
        <v>#REF!</v>
      </c>
    </row>
    <row r="31" spans="1:74" ht="12.75">
      <c r="A31" s="70">
        <v>25</v>
      </c>
      <c r="B31" t="s">
        <v>151</v>
      </c>
      <c r="C31" t="s">
        <v>120</v>
      </c>
      <c r="D31" t="s">
        <v>152</v>
      </c>
      <c r="E31" t="s">
        <v>153</v>
      </c>
      <c r="F31" s="1" t="s">
        <v>154</v>
      </c>
      <c r="G31" s="1" t="s">
        <v>41</v>
      </c>
      <c r="I31" s="1" t="s">
        <v>35</v>
      </c>
      <c r="J31" s="71">
        <f>BO31</f>
        <v>446</v>
      </c>
      <c r="K31" s="71"/>
      <c r="L31" s="72"/>
      <c r="M31" s="73"/>
      <c r="N31" s="74">
        <f>IF(L31=1,0.75,0)</f>
        <v>0</v>
      </c>
      <c r="O31" s="75"/>
      <c r="P31" s="76">
        <f>IF(O31="",$J$5+1,O31)</f>
        <v>52</v>
      </c>
      <c r="Q31" s="75"/>
      <c r="R31" s="76">
        <f>IF(Q31="",$J$5+1,Q31)</f>
        <v>52</v>
      </c>
      <c r="S31" s="72">
        <v>21</v>
      </c>
      <c r="T31" s="77"/>
      <c r="U31" s="74">
        <f>IF(S31=1,0.75,0)</f>
        <v>0</v>
      </c>
      <c r="V31" s="75">
        <v>13</v>
      </c>
      <c r="W31" s="76">
        <f>IF(V31="",$J$5+1,V31)</f>
        <v>13</v>
      </c>
      <c r="X31" s="75" t="s">
        <v>85</v>
      </c>
      <c r="Y31" s="76">
        <v>31</v>
      </c>
      <c r="Z31" s="96">
        <v>7</v>
      </c>
      <c r="AA31" s="97">
        <v>14</v>
      </c>
      <c r="AB31" s="74">
        <f>IF(Z31=1,0.75,0)</f>
        <v>0</v>
      </c>
      <c r="AC31" s="98">
        <v>2</v>
      </c>
      <c r="AD31" s="76">
        <f>IF(AC31="",$J$5+1,AC31)</f>
        <v>2</v>
      </c>
      <c r="AE31" s="9">
        <v>6</v>
      </c>
      <c r="AF31" s="76">
        <f>IF(AE31="",$J$5+1,AE31)</f>
        <v>6</v>
      </c>
      <c r="AG31">
        <v>13</v>
      </c>
      <c r="AH31" s="76">
        <f>IF(AG31="",$J$5+1,AG31)</f>
        <v>13</v>
      </c>
      <c r="AI31" s="99">
        <v>7</v>
      </c>
      <c r="AJ31" s="100">
        <f>IF(AI31="",$J$5+1,AI31)</f>
        <v>7</v>
      </c>
      <c r="AK31" s="99">
        <v>10</v>
      </c>
      <c r="AL31" s="100">
        <f>IF(AK31="",$J$5+1,AK31)</f>
        <v>10</v>
      </c>
      <c r="AM31" s="72"/>
      <c r="AN31" s="77"/>
      <c r="AO31" s="74">
        <f>IF(AM31=1,0.75,0)</f>
        <v>0</v>
      </c>
      <c r="AP31" s="99"/>
      <c r="AQ31" s="76">
        <f>IF(AP31="",$J$5+1,AP31)</f>
        <v>52</v>
      </c>
      <c r="AR31" s="99"/>
      <c r="AS31" s="76">
        <f>IF(AR31="",$J$5+1,AR31)</f>
        <v>52</v>
      </c>
      <c r="AT31" s="99"/>
      <c r="AU31" s="76">
        <f>IF(AT31="",$J$5+1,AT31)</f>
        <v>52</v>
      </c>
      <c r="AV31" s="99"/>
      <c r="AW31" s="76">
        <f>IF(AV31="",$J$5+1,AV31)</f>
        <v>52</v>
      </c>
      <c r="AX31" s="72"/>
      <c r="AY31" s="85">
        <f>IF(AX31=1,0.75,0)</f>
        <v>0</v>
      </c>
      <c r="AZ31" s="46"/>
      <c r="BA31" s="87">
        <f>$J$5+1</f>
        <v>52</v>
      </c>
      <c r="BB31" s="46"/>
      <c r="BC31" s="87">
        <f>$J$5+1</f>
        <v>52</v>
      </c>
      <c r="BD31" s="46"/>
      <c r="BE31" s="87">
        <f>$J$5+1</f>
        <v>52</v>
      </c>
      <c r="BF31" s="46"/>
      <c r="BG31" s="87">
        <f>$J$5+1</f>
        <v>52</v>
      </c>
      <c r="BH31" s="89">
        <f>(L31+S31+Z31+AM31+AX31)</f>
        <v>28</v>
      </c>
      <c r="BI31" s="90">
        <f>BH31-MAX(L31,S31,Z31,AM31,AX31)</f>
        <v>7</v>
      </c>
      <c r="BJ31" s="91"/>
      <c r="BK31" s="69">
        <f>SUM(N31,U31,AB31,AO31,AY31)</f>
        <v>0</v>
      </c>
      <c r="BL31" s="92">
        <f>SUM(P31,R31,W31,Y31,AD31,AF31,AH31,AJ31,AL31,AQ31,AS31,AU31,AW31,BA31,BC31,BE31,BG31)</f>
        <v>602</v>
      </c>
      <c r="BM31" s="71">
        <f>BL31-BK31</f>
        <v>602</v>
      </c>
      <c r="BN31" s="93">
        <f>SUM(BP31:BR31)</f>
        <v>156</v>
      </c>
      <c r="BO31" s="16">
        <f>BM31-BN31</f>
        <v>446</v>
      </c>
      <c r="BP31" s="94">
        <f>MAX($P31,$R31,$W31,$Y31,$AD31,$AF31,$AH31,$AJ31,$AL31,$AQ31,$AS31,$AU31,$AW31,$BA31,$BC31,$BE31,$BG31)</f>
        <v>52</v>
      </c>
      <c r="BQ31" s="94">
        <f>LARGE(($P31,$R31,$W31,$Y31,$AD31,$AF31,$AH31,$AJ31,$AL31,$AQ31,$AS31,$AU31,$AW31,$BA31,$BC31,$BE31,$BG31),2)</f>
        <v>52</v>
      </c>
      <c r="BR31" s="94">
        <f>LARGE(($P31,$R31,$W31,$Y31,$AD31,$AF31,$AH31,$AJ31,$AL31,$AQ31,$AS31,$AU31,$AW31,$BA31,$BC31,$BE31,$BG31),3)</f>
        <v>52</v>
      </c>
      <c r="BS31" s="95" t="e">
        <f>LARGE(($P31,$R31,$W31,$Y31,#REF!,#REF!,$AD31,$AF31,$AH31,$AJ31,$AQ31,$AS31,$AU31,$AW31,$BA31,$BC31,$BE31,$BG31),4)</f>
        <v>#REF!</v>
      </c>
      <c r="BT31" s="95" t="e">
        <f>LARGE(($P31,$R31,$W31,$Y31,#REF!,#REF!,$AD31,$AF31,$AH31,$AJ31,$AQ31,$AS31,$AU31,$AW31,$BA31,$BC31,$BE31,$BG31),5)</f>
        <v>#REF!</v>
      </c>
      <c r="BV31" s="9"/>
    </row>
    <row r="32" spans="1:72" ht="12.75">
      <c r="A32" s="70">
        <v>26</v>
      </c>
      <c r="B32" t="s">
        <v>155</v>
      </c>
      <c r="C32" t="s">
        <v>156</v>
      </c>
      <c r="D32" t="s">
        <v>157</v>
      </c>
      <c r="E32" t="s">
        <v>158</v>
      </c>
      <c r="F32" s="1" t="s">
        <v>159</v>
      </c>
      <c r="G32" s="1" t="s">
        <v>41</v>
      </c>
      <c r="I32" s="1" t="s">
        <v>35</v>
      </c>
      <c r="J32" s="71">
        <f>BO32</f>
        <v>458</v>
      </c>
      <c r="K32" s="71"/>
      <c r="L32" s="72">
        <v>2</v>
      </c>
      <c r="M32" s="73">
        <v>22</v>
      </c>
      <c r="N32" s="74">
        <f>IF(L32=1,0.75,0)</f>
        <v>0</v>
      </c>
      <c r="O32" s="75">
        <v>5</v>
      </c>
      <c r="P32" s="76">
        <f>IF(O32="",$J$5+1,O32)</f>
        <v>5</v>
      </c>
      <c r="Q32" s="75">
        <v>2</v>
      </c>
      <c r="R32" s="76">
        <f>IF(Q32="",$J$5+1,Q32)</f>
        <v>2</v>
      </c>
      <c r="S32" s="72"/>
      <c r="T32" s="77"/>
      <c r="U32" s="74">
        <f>IF(S32=1,0.75,0)</f>
        <v>0</v>
      </c>
      <c r="V32" s="75"/>
      <c r="W32" s="76">
        <f>IF(V32="",$J$5+1,V32)</f>
        <v>52</v>
      </c>
      <c r="X32" s="75"/>
      <c r="Y32" s="76">
        <f>IF(X32="",$J$5+1,X32)</f>
        <v>52</v>
      </c>
      <c r="Z32" s="96"/>
      <c r="AA32" s="97"/>
      <c r="AB32" s="74">
        <f>IF(Z32=1,0.75,0)</f>
        <v>0</v>
      </c>
      <c r="AC32" s="98"/>
      <c r="AD32" s="76">
        <f>IF(AC32="",$J$5+1,AC32)</f>
        <v>52</v>
      </c>
      <c r="AF32" s="76">
        <f>IF(AE32="",$J$5+1,AE32)</f>
        <v>52</v>
      </c>
      <c r="AH32" s="76">
        <f>IF(AG32="",$J$5+1,AG32)</f>
        <v>52</v>
      </c>
      <c r="AI32" s="99"/>
      <c r="AJ32" s="100">
        <f>IF(AI32="",$J$5+1,AI32)</f>
        <v>52</v>
      </c>
      <c r="AK32" s="99"/>
      <c r="AL32" s="100">
        <f>IF(AK32="",$J$5+1,AK32)</f>
        <v>52</v>
      </c>
      <c r="AM32" s="72"/>
      <c r="AN32" s="77"/>
      <c r="AO32" s="74">
        <f>IF(AM32=1,0.75,0)</f>
        <v>0</v>
      </c>
      <c r="AP32" s="99"/>
      <c r="AQ32" s="76">
        <f>IF(AP32="",$J$5+1,AP32)</f>
        <v>52</v>
      </c>
      <c r="AR32" s="99"/>
      <c r="AS32" s="76">
        <f>IF(AR32="",$J$5+1,AR32)</f>
        <v>52</v>
      </c>
      <c r="AT32" s="99"/>
      <c r="AU32" s="76">
        <f>IF(AT32="",$J$5+1,AT32)</f>
        <v>52</v>
      </c>
      <c r="AV32" s="99"/>
      <c r="AW32" s="76">
        <f>IF(AV32="",$J$5+1,AV32)</f>
        <v>52</v>
      </c>
      <c r="AX32" s="72">
        <v>3</v>
      </c>
      <c r="AY32" s="85">
        <f>IF(AX32=1,0.75,0)</f>
        <v>0</v>
      </c>
      <c r="AZ32" s="46">
        <v>3</v>
      </c>
      <c r="BA32" s="87">
        <v>3</v>
      </c>
      <c r="BB32" s="46">
        <v>2</v>
      </c>
      <c r="BC32" s="87">
        <v>2</v>
      </c>
      <c r="BD32" s="46">
        <v>2</v>
      </c>
      <c r="BE32" s="87">
        <v>2</v>
      </c>
      <c r="BF32" s="46" t="s">
        <v>54</v>
      </c>
      <c r="BG32" s="87">
        <f>$AX$5+1</f>
        <v>28</v>
      </c>
      <c r="BH32" s="89">
        <f>(L32+S32+Z32+AM32+AX32)</f>
        <v>5</v>
      </c>
      <c r="BI32" s="90">
        <f>BH32-MAX(L32,S32,Z32,AM32,AX32)</f>
        <v>2</v>
      </c>
      <c r="BJ32" s="91"/>
      <c r="BK32" s="69">
        <f>SUM(N32,U32,AB32,AO32,AY32)</f>
        <v>0</v>
      </c>
      <c r="BL32" s="92">
        <f>SUM(P32,R32,W32,Y32,AD32,AF32,AH32,AJ32,AL32,AQ32,AS32,AU32,AW32,BA32,BC32,BE32,BG32)</f>
        <v>614</v>
      </c>
      <c r="BM32" s="71">
        <f>BL32-BK32</f>
        <v>614</v>
      </c>
      <c r="BN32" s="93">
        <f>SUM(BP32:BR32)</f>
        <v>156</v>
      </c>
      <c r="BO32" s="16">
        <f>BM32-BN32</f>
        <v>458</v>
      </c>
      <c r="BP32" s="94">
        <f>MAX($P32,$R32,$W32,$Y32,$AD32,$AF32,$AH32,$AJ32,$AL32,$AQ32,$AS32,$AU32,$AW32,$BA32,$BC32,$BE32,$BG32)</f>
        <v>52</v>
      </c>
      <c r="BQ32" s="94">
        <f>LARGE(($P32,$R32,$W32,$Y32,$AD32,$AF32,$AH32,$AJ32,$AL32,$AQ32,$AS32,$AU32,$AW32,$BA32,$BC32,$BE32,$BG32),2)</f>
        <v>52</v>
      </c>
      <c r="BR32" s="94">
        <f>LARGE(($P32,$R32,$W32,$Y32,$AD32,$AF32,$AH32,$AJ32,$AL32,$AQ32,$AS32,$AU32,$AW32,$BA32,$BC32,$BE32,$BG32),3)</f>
        <v>52</v>
      </c>
      <c r="BS32" s="95" t="e">
        <f>LARGE(($P32,$R32,$W32,$Y32,#REF!,#REF!,$AD32,$AF32,$AH32,$AJ32,$AQ32,$AS32,$AU32,$AW32,$BA32,$BC32,$BE32,$BG32),4)</f>
        <v>#REF!</v>
      </c>
      <c r="BT32" s="95" t="e">
        <f>LARGE(($P32,$R32,$W32,$Y32,#REF!,#REF!,$AD32,$AF32,$AH32,$AJ32,$AQ32,$AS32,$AU32,$AW32,$BA32,$BC32,$BE32,$BG32),5)</f>
        <v>#REF!</v>
      </c>
    </row>
    <row r="33" spans="1:72" ht="12.75">
      <c r="A33" s="70">
        <f>A32+1</f>
        <v>27</v>
      </c>
      <c r="B33" t="s">
        <v>160</v>
      </c>
      <c r="C33" t="s">
        <v>161</v>
      </c>
      <c r="D33" t="s">
        <v>130</v>
      </c>
      <c r="E33" t="s">
        <v>162</v>
      </c>
      <c r="F33" s="1" t="s">
        <v>163</v>
      </c>
      <c r="G33" s="1" t="s">
        <v>41</v>
      </c>
      <c r="I33" s="1" t="s">
        <v>35</v>
      </c>
      <c r="J33" s="71">
        <f>BO33</f>
        <v>465</v>
      </c>
      <c r="K33" s="71"/>
      <c r="L33" s="72"/>
      <c r="M33" s="73"/>
      <c r="N33" s="74">
        <f>IF(L33=1,0.75,0)</f>
        <v>0</v>
      </c>
      <c r="O33" s="75"/>
      <c r="P33" s="76">
        <f>IF(O33="",$J$5+1,O33)</f>
        <v>52</v>
      </c>
      <c r="Q33" s="75"/>
      <c r="R33" s="76">
        <f>IF(Q33="",$J$5+1,Q33)</f>
        <v>52</v>
      </c>
      <c r="S33" s="72">
        <v>17</v>
      </c>
      <c r="T33" s="77">
        <v>4</v>
      </c>
      <c r="U33" s="74">
        <f>IF(S33=1,0.75,0)</f>
        <v>0</v>
      </c>
      <c r="V33" s="78">
        <v>21</v>
      </c>
      <c r="W33" s="76">
        <f>IF(V33="",$J$5+1,V33)</f>
        <v>21</v>
      </c>
      <c r="X33" s="78">
        <v>9</v>
      </c>
      <c r="Y33" s="76">
        <f>IF(X33="",$J$5+1,X33)</f>
        <v>9</v>
      </c>
      <c r="Z33" s="72"/>
      <c r="AA33" s="77"/>
      <c r="AB33" s="74">
        <f>IF(Z33=1,0.75,0)</f>
        <v>0</v>
      </c>
      <c r="AC33" s="79"/>
      <c r="AD33" s="76">
        <f>IF(AC33="",$J$5+1,AC33)</f>
        <v>52</v>
      </c>
      <c r="AE33" s="80"/>
      <c r="AF33" s="76">
        <f>IF(AE33="",$J$5+1,AE33)</f>
        <v>52</v>
      </c>
      <c r="AG33" s="81"/>
      <c r="AH33" s="76">
        <f>IF(AG33="",$J$5+1,AG33)</f>
        <v>52</v>
      </c>
      <c r="AI33" s="82"/>
      <c r="AJ33" s="83">
        <f>IF(AI33="",$J$5+1,AI33)</f>
        <v>52</v>
      </c>
      <c r="AK33" s="82"/>
      <c r="AL33" s="83">
        <f>IF(AK33="",$J$5+1,AK33)</f>
        <v>52</v>
      </c>
      <c r="AM33" s="72"/>
      <c r="AN33" s="77"/>
      <c r="AO33" s="74">
        <f>IF(AM33=1,0.75,0)</f>
        <v>0</v>
      </c>
      <c r="AP33" s="78"/>
      <c r="AQ33" s="76">
        <f>IF(AP33="",$J$5+1,AP33)</f>
        <v>52</v>
      </c>
      <c r="AR33" s="78"/>
      <c r="AS33" s="76">
        <f>$AM$5+1</f>
        <v>19</v>
      </c>
      <c r="AT33" s="78"/>
      <c r="AU33" s="76">
        <f>IF(AT33="",$J$5+1,AT33)</f>
        <v>52</v>
      </c>
      <c r="AV33" s="78"/>
      <c r="AW33" s="76">
        <f>IF(AV33="",$J$5+1,AV33)</f>
        <v>52</v>
      </c>
      <c r="AX33" s="72">
        <v>10</v>
      </c>
      <c r="AY33" s="85">
        <f>IF(AX33=1,0.75,0)</f>
        <v>0</v>
      </c>
      <c r="AZ33" s="46">
        <v>6</v>
      </c>
      <c r="BA33" s="87">
        <v>6</v>
      </c>
      <c r="BB33" s="46">
        <v>10</v>
      </c>
      <c r="BC33" s="87">
        <v>10</v>
      </c>
      <c r="BD33" s="46">
        <v>8</v>
      </c>
      <c r="BE33" s="87">
        <v>8</v>
      </c>
      <c r="BF33" s="46" t="s">
        <v>85</v>
      </c>
      <c r="BG33" s="87">
        <f>$AX$5+1</f>
        <v>28</v>
      </c>
      <c r="BH33" s="89">
        <f>(L33+S33+Z33+AM33+AX33)</f>
        <v>27</v>
      </c>
      <c r="BI33" s="90">
        <f>BH33-MAX(L33,S33,Z33,AM33,AX33)</f>
        <v>10</v>
      </c>
      <c r="BJ33" s="91"/>
      <c r="BK33" s="69">
        <f>SUM(N33,U33,AB33,AO33,AY33)</f>
        <v>0</v>
      </c>
      <c r="BL33" s="92">
        <f>SUM(P33,R33,W33,Y33,AD33,AF33,AH33,AJ33,AL33,AQ33,AS33,AU33,AW33,BA33,BC33,BE33,BG33)</f>
        <v>621</v>
      </c>
      <c r="BM33" s="71">
        <f>BL33-BK33</f>
        <v>621</v>
      </c>
      <c r="BN33" s="93">
        <f>SUM(BP33:BR33)</f>
        <v>156</v>
      </c>
      <c r="BO33" s="16">
        <f>BM33-BN33</f>
        <v>465</v>
      </c>
      <c r="BP33" s="94">
        <f>MAX($P33,$R33,$W33,$Y33,$AD33,$AF33,$AH33,$AJ33,$AL33,$AQ33,$AS33,$AU33,$AW33,$BA33,$BC33,$BE33,$BG33)</f>
        <v>52</v>
      </c>
      <c r="BQ33" s="94">
        <f>LARGE(($P33,$R33,$W33,$Y33,$AD33,$AF33,$AH33,$AJ33,$AL33,$AQ33,$AS33,$AU33,$AW33,$BA33,$BC33,$BE33,$BG33),2)</f>
        <v>52</v>
      </c>
      <c r="BR33" s="94">
        <f>LARGE(($P33,$R33,$W33,$Y33,$AD33,$AF33,$AH33,$AJ33,$AL33,$AQ33,$AS33,$AU33,$AW33,$BA33,$BC33,$BE33,$BG33),3)</f>
        <v>52</v>
      </c>
      <c r="BS33" s="95" t="e">
        <f>LARGE(($P33,$R33,$W33,$Y33,#REF!,#REF!,$AD33,$AF33,$AH33,$AJ33,$AQ33,$AS33,$AU33,$AW33,$BA33,$BC33,$BE33,$BG33),4)</f>
        <v>#REF!</v>
      </c>
      <c r="BT33" s="95" t="e">
        <f>LARGE(($P33,$R33,$W33,$Y33,#REF!,#REF!,$AD33,$AF33,$AH33,$AJ33,$AQ33,$AS33,$AU33,$AW33,$BA33,$BC33,$BE33,$BG33),5)</f>
        <v>#REF!</v>
      </c>
    </row>
    <row r="34" spans="1:72" ht="12.75">
      <c r="A34" s="70">
        <f>A33+1</f>
        <v>28</v>
      </c>
      <c r="B34" s="9" t="s">
        <v>164</v>
      </c>
      <c r="C34" s="9" t="s">
        <v>165</v>
      </c>
      <c r="D34" s="9" t="s">
        <v>166</v>
      </c>
      <c r="E34" s="9" t="s">
        <v>167</v>
      </c>
      <c r="F34" s="1" t="s">
        <v>168</v>
      </c>
      <c r="G34" s="1" t="s">
        <v>41</v>
      </c>
      <c r="H34" s="1" t="s">
        <v>60</v>
      </c>
      <c r="I34" s="1" t="s">
        <v>35</v>
      </c>
      <c r="J34" s="71">
        <f>BO34</f>
        <v>468</v>
      </c>
      <c r="K34" s="71"/>
      <c r="L34" s="72"/>
      <c r="M34" s="73"/>
      <c r="N34" s="74">
        <f>IF(L34=1,0.75,0)</f>
        <v>0</v>
      </c>
      <c r="O34" s="75"/>
      <c r="P34" s="76">
        <f>IF(O34="",$J$5+1,O34)</f>
        <v>52</v>
      </c>
      <c r="Q34" s="75"/>
      <c r="R34" s="76">
        <f>IF(Q34="",$J$5+1,Q34)</f>
        <v>52</v>
      </c>
      <c r="S34" s="72">
        <v>22</v>
      </c>
      <c r="T34" s="77"/>
      <c r="U34" s="74">
        <f>IF(S34=1,0.75,0)</f>
        <v>0</v>
      </c>
      <c r="V34" s="75">
        <v>27</v>
      </c>
      <c r="W34" s="76">
        <f>IF(V34="",$J$5+1,V34)</f>
        <v>27</v>
      </c>
      <c r="X34" s="75">
        <v>17</v>
      </c>
      <c r="Y34" s="76">
        <f>IF(X34="",$J$5+1,X34)</f>
        <v>17</v>
      </c>
      <c r="Z34" s="72"/>
      <c r="AA34" s="77"/>
      <c r="AB34" s="74">
        <f>IF(Z34=1,0.75,0)</f>
        <v>0</v>
      </c>
      <c r="AC34" s="79"/>
      <c r="AD34" s="76">
        <f>IF(AC34="",$J$5+1,AC34)</f>
        <v>52</v>
      </c>
      <c r="AE34" s="80"/>
      <c r="AF34" s="76">
        <f>IF(AE34="",$J$5+1,AE34)</f>
        <v>52</v>
      </c>
      <c r="AG34" s="81"/>
      <c r="AH34" s="76">
        <f>IF(AG34="",$J$5+1,AG34)</f>
        <v>52</v>
      </c>
      <c r="AI34" s="82"/>
      <c r="AJ34" s="83">
        <v>25</v>
      </c>
      <c r="AK34" s="82"/>
      <c r="AL34" s="83">
        <v>25</v>
      </c>
      <c r="AM34" s="72"/>
      <c r="AN34" s="77"/>
      <c r="AO34" s="74">
        <f>IF(AM34=1,0.75,0)</f>
        <v>0</v>
      </c>
      <c r="AP34" s="84"/>
      <c r="AQ34" s="76">
        <f>IF(AP34="",$J$5+1,AP34)</f>
        <v>52</v>
      </c>
      <c r="AR34" s="84"/>
      <c r="AS34" s="76">
        <f>IF(AR34="",$J$5+1,AR34)</f>
        <v>52</v>
      </c>
      <c r="AT34" s="84"/>
      <c r="AU34" s="76">
        <f>IF(AT34="",$J$5+1,AT34)</f>
        <v>52</v>
      </c>
      <c r="AV34" s="84"/>
      <c r="AW34" s="76">
        <f>IF(AV34="",$J$5+1,AV34)</f>
        <v>52</v>
      </c>
      <c r="AX34" s="72">
        <v>16</v>
      </c>
      <c r="AY34" s="85">
        <f>IF(AX34=1,0.75,0)</f>
        <v>0</v>
      </c>
      <c r="AZ34" s="46">
        <v>18</v>
      </c>
      <c r="BA34" s="87">
        <v>18</v>
      </c>
      <c r="BB34" s="46">
        <v>19</v>
      </c>
      <c r="BC34" s="87">
        <v>19</v>
      </c>
      <c r="BD34" s="86">
        <v>17</v>
      </c>
      <c r="BE34" s="87">
        <v>17</v>
      </c>
      <c r="BF34" s="46">
        <v>8</v>
      </c>
      <c r="BG34" s="87">
        <v>8</v>
      </c>
      <c r="BH34" s="89">
        <f>(L34+S34+Z34+AM34+AX34)</f>
        <v>38</v>
      </c>
      <c r="BI34" s="90">
        <f>BH34-MAX(L34,S34,Z34,AM34,AX34)</f>
        <v>16</v>
      </c>
      <c r="BJ34" s="91"/>
      <c r="BK34" s="69">
        <f>SUM(N34,U34,AB34,AO34,AY34)</f>
        <v>0</v>
      </c>
      <c r="BL34" s="92">
        <f>SUM(P34,R34,W34,Y34,AD34,AF34,AH34,AJ34,AL34,AQ34,AS34,AU34,AW34,BA34,BC34,BE34,BG34)</f>
        <v>624</v>
      </c>
      <c r="BM34" s="71">
        <f>BL34-BK34</f>
        <v>624</v>
      </c>
      <c r="BN34" s="93">
        <f>SUM(BP34:BR34)</f>
        <v>156</v>
      </c>
      <c r="BO34" s="16">
        <f>BM34-BN34</f>
        <v>468</v>
      </c>
      <c r="BP34" s="94">
        <f>MAX($P34,$R34,$W34,$Y34,$AD34,$AF34,$AH34,$AJ34,$AL34,$AQ34,$AS34,$AU34,$AW34,$BA34,$BC34,$BE34,$BG34)</f>
        <v>52</v>
      </c>
      <c r="BQ34" s="94">
        <f>LARGE(($P34,$R34,$W34,$Y34,$AD34,$AF34,$AH34,$AJ34,$AL34,$AQ34,$AS34,$AU34,$AW34,$BA34,$BC34,$BE34,$BG34),2)</f>
        <v>52</v>
      </c>
      <c r="BR34" s="94">
        <f>LARGE(($P34,$R34,$W34,$Y34,$AD34,$AF34,$AH34,$AJ34,$AL34,$AQ34,$AS34,$AU34,$AW34,$BA34,$BC34,$BE34,$BG34),3)</f>
        <v>52</v>
      </c>
      <c r="BS34" s="95" t="e">
        <f>LARGE(($P34,$R34,$W34,$Y34,#REF!,#REF!,$AD34,$AF34,$AH34,$AJ34,$AQ34,$AS34,$AU34,$AW34,$BA34,$BC34,$BE34,$BG34),4)</f>
        <v>#REF!</v>
      </c>
      <c r="BT34" s="95" t="e">
        <f>LARGE(($P34,$R34,$W34,$Y34,#REF!,#REF!,$AD34,$AF34,$AH34,$AJ34,$AQ34,$AS34,$AU34,$AW34,$BA34,$BC34,$BE34,$BG34),5)</f>
        <v>#REF!</v>
      </c>
    </row>
    <row r="35" spans="1:72" ht="12.75">
      <c r="A35" s="70">
        <f>A34+1</f>
        <v>29</v>
      </c>
      <c r="B35" s="110" t="s">
        <v>169</v>
      </c>
      <c r="C35" s="110" t="s">
        <v>170</v>
      </c>
      <c r="D35" s="9" t="s">
        <v>171</v>
      </c>
      <c r="E35" s="9" t="s">
        <v>172</v>
      </c>
      <c r="F35" s="6" t="s">
        <v>173</v>
      </c>
      <c r="G35" s="6" t="s">
        <v>34</v>
      </c>
      <c r="H35" s="6"/>
      <c r="I35" s="6" t="s">
        <v>35</v>
      </c>
      <c r="J35" s="71">
        <f>BO35</f>
        <v>478</v>
      </c>
      <c r="K35" s="71"/>
      <c r="L35" s="105"/>
      <c r="M35" s="123"/>
      <c r="N35" s="124">
        <f>IF(L35=1,0.75,0)</f>
        <v>0</v>
      </c>
      <c r="O35" s="125"/>
      <c r="P35" s="126">
        <f>IF(O35="",$J$5+1,O35)</f>
        <v>52</v>
      </c>
      <c r="Q35" s="101"/>
      <c r="R35" s="76">
        <f>IF(Q35="",$J$5+1,Q35)</f>
        <v>52</v>
      </c>
      <c r="S35" s="72">
        <v>18</v>
      </c>
      <c r="T35" s="77">
        <v>3</v>
      </c>
      <c r="U35" s="127">
        <f>IF(S35=1,0.75,0)</f>
        <v>0</v>
      </c>
      <c r="V35" s="101">
        <v>17</v>
      </c>
      <c r="W35" s="76">
        <f>IF(V35="",$J$5+1,V35)</f>
        <v>17</v>
      </c>
      <c r="X35" s="101">
        <v>22</v>
      </c>
      <c r="Y35" s="76">
        <f>IF(X35="",$J$5+1,X35)</f>
        <v>22</v>
      </c>
      <c r="Z35" s="72">
        <v>16</v>
      </c>
      <c r="AA35" s="77">
        <v>5</v>
      </c>
      <c r="AB35" s="124">
        <f>IF(Z35=1,0.75,0)</f>
        <v>0</v>
      </c>
      <c r="AC35" s="118">
        <v>14</v>
      </c>
      <c r="AD35" s="76">
        <f>IF(AC35="",$J$5+1,AC35)</f>
        <v>14</v>
      </c>
      <c r="AE35" s="9">
        <v>12</v>
      </c>
      <c r="AF35" s="128">
        <f>IF(AE35="",$J$5+1,AE35)</f>
        <v>12</v>
      </c>
      <c r="AG35" s="9">
        <v>16</v>
      </c>
      <c r="AH35" s="129">
        <f>IF(AG35="",$J$5+1,AG35)</f>
        <v>16</v>
      </c>
      <c r="AI35" s="99">
        <v>17</v>
      </c>
      <c r="AJ35" s="129">
        <f>IF(AI35="",$J$5+1,AI35)</f>
        <v>17</v>
      </c>
      <c r="AK35" s="99">
        <v>16</v>
      </c>
      <c r="AL35" s="129">
        <f>IF(AK35="",$J$5+1,AK35)</f>
        <v>16</v>
      </c>
      <c r="AM35" s="72"/>
      <c r="AN35" s="77"/>
      <c r="AO35" s="124">
        <f>IF(AM35=1,0.75,0)</f>
        <v>0</v>
      </c>
      <c r="AP35" s="99"/>
      <c r="AQ35" s="128">
        <f>IF(AP35="",$J$5+1,AP35)</f>
        <v>52</v>
      </c>
      <c r="AR35" s="101"/>
      <c r="AS35" s="128">
        <f>IF(AR35="",$J$5+1,AR35)</f>
        <v>52</v>
      </c>
      <c r="AT35" s="99"/>
      <c r="AU35" s="128">
        <f>IF(AT35="",$J$5+1,AT35)</f>
        <v>52</v>
      </c>
      <c r="AV35" s="99"/>
      <c r="AW35" s="128">
        <f>IF(AV35="",$J$5+1,AV35)</f>
        <v>52</v>
      </c>
      <c r="AX35" s="72"/>
      <c r="AY35" s="130">
        <f>IF(AX35=1,0.75,0)</f>
        <v>0</v>
      </c>
      <c r="AZ35" s="86"/>
      <c r="BA35" s="131">
        <f>$J$5+1</f>
        <v>52</v>
      </c>
      <c r="BB35" s="86"/>
      <c r="BC35" s="131">
        <f>$J$5+1</f>
        <v>52</v>
      </c>
      <c r="BD35" s="86"/>
      <c r="BE35" s="131">
        <f>$J$5+1</f>
        <v>52</v>
      </c>
      <c r="BF35" s="86"/>
      <c r="BG35" s="131">
        <f>$J$5+1</f>
        <v>52</v>
      </c>
      <c r="BH35" s="77">
        <f>(L35+S35+Z35+AM35+AX35)</f>
        <v>34</v>
      </c>
      <c r="BI35" s="132">
        <f>BH35-MAX(L35,S35,Z35,AM35,AX35)</f>
        <v>16</v>
      </c>
      <c r="BJ35" s="122"/>
      <c r="BK35" s="69">
        <f>SUM(N35,U35,AB35,AO35,AY35)</f>
        <v>0</v>
      </c>
      <c r="BL35" s="92">
        <f>SUM(P35,R35,W35,Y35,AD35,AF35,AH35,AJ35,AL35,AQ35,AS35,AU35,AW35,BA35,BC35,BE35,BG35)</f>
        <v>634</v>
      </c>
      <c r="BM35" s="71">
        <f>BL35-BK35</f>
        <v>634</v>
      </c>
      <c r="BN35" s="93">
        <f>SUM(BP35:BR35)</f>
        <v>156</v>
      </c>
      <c r="BO35" s="16">
        <f>BM35-BN35</f>
        <v>478</v>
      </c>
      <c r="BP35" s="94">
        <f>MAX($P35,$R35,$W35,$Y35,$AD35,$AF35,$AH35,$AJ35,$AL35,$AQ35,$AS35,$AU35,$AW35,$BA35,$BC35,$BE35,$BG35)</f>
        <v>52</v>
      </c>
      <c r="BQ35" s="94">
        <f>LARGE(($P35,$R35,$W35,$Y35,$AD35,$AF35,$AH35,$AJ35,$AL35,$AQ35,$AS35,$AU35,$AW35,$BA35,$BC35,$BE35,$BG35),2)</f>
        <v>52</v>
      </c>
      <c r="BR35" s="94">
        <f>LARGE(($P35,$R35,$W35,$Y35,$AD35,$AF35,$AH35,$AJ35,$AL35,$AQ35,$AS35,$AU35,$AW35,$BA35,$BC35,$BE35,$BG35),3)</f>
        <v>52</v>
      </c>
      <c r="BS35" s="95" t="e">
        <f>LARGE(($P35,$R35,$W35,$Y35,#REF!,#REF!,$AD35,$AF35,$AH35,$AJ35,$AQ35,$AS35,$AU35,$AW35,$BA35,$BC35,$BE35,$BG35),4)</f>
        <v>#REF!</v>
      </c>
      <c r="BT35" s="95" t="e">
        <f>LARGE(($P35,$R35,$W35,$Y35,#REF!,#REF!,$AD35,$AF35,$AH35,$AJ35,$AQ35,$AS35,$AU35,$AW35,$BA35,$BC35,$BE35,$BG35),5)</f>
        <v>#REF!</v>
      </c>
    </row>
    <row r="36" spans="1:72" ht="12.75">
      <c r="A36" s="70">
        <f>A35+1</f>
        <v>30</v>
      </c>
      <c r="B36" t="s">
        <v>174</v>
      </c>
      <c r="C36" t="s">
        <v>175</v>
      </c>
      <c r="D36" t="s">
        <v>176</v>
      </c>
      <c r="E36" t="s">
        <v>177</v>
      </c>
      <c r="F36" s="1" t="s">
        <v>178</v>
      </c>
      <c r="G36" s="1" t="s">
        <v>53</v>
      </c>
      <c r="H36" s="1" t="s">
        <v>179</v>
      </c>
      <c r="I36" s="1" t="s">
        <v>35</v>
      </c>
      <c r="J36" s="71">
        <f>BO36</f>
        <v>503</v>
      </c>
      <c r="K36" s="71"/>
      <c r="L36" s="72">
        <v>23</v>
      </c>
      <c r="M36" s="73"/>
      <c r="N36" s="74">
        <f>IF(L36=1,0.75,0)</f>
        <v>0</v>
      </c>
      <c r="O36" s="78">
        <v>21</v>
      </c>
      <c r="P36" s="76">
        <f>IF(O36="",$J$5+1,O36)</f>
        <v>21</v>
      </c>
      <c r="Q36" s="99">
        <v>20</v>
      </c>
      <c r="R36" s="76">
        <f>IF(Q36="",$J$5+1,Q36)</f>
        <v>20</v>
      </c>
      <c r="S36" s="72"/>
      <c r="T36" s="77"/>
      <c r="U36" s="74">
        <f>IF(S36=1,0.75,0)</f>
        <v>0</v>
      </c>
      <c r="V36" s="75"/>
      <c r="W36" s="76">
        <f>IF(V36="",$J$5+1,V36)</f>
        <v>52</v>
      </c>
      <c r="X36" s="75"/>
      <c r="Y36" s="76">
        <f>IF(X36="",$J$5+1,X36)</f>
        <v>52</v>
      </c>
      <c r="Z36" s="72">
        <v>18</v>
      </c>
      <c r="AA36" s="77">
        <v>3</v>
      </c>
      <c r="AB36" s="74">
        <f>IF(Z36=1,0.75,0)</f>
        <v>0</v>
      </c>
      <c r="AC36" s="112">
        <v>18</v>
      </c>
      <c r="AD36" s="76">
        <f>IF(AC36="",$J$5+1,AC36)</f>
        <v>18</v>
      </c>
      <c r="AE36" s="101">
        <v>17</v>
      </c>
      <c r="AF36" s="76">
        <f>IF(AE36="",$J$5+1,AE36)</f>
        <v>17</v>
      </c>
      <c r="AG36" s="75" t="s">
        <v>85</v>
      </c>
      <c r="AH36" s="133">
        <v>21</v>
      </c>
      <c r="AI36" s="75" t="s">
        <v>85</v>
      </c>
      <c r="AJ36" s="100">
        <v>21</v>
      </c>
      <c r="AK36" s="75" t="s">
        <v>85</v>
      </c>
      <c r="AL36" s="100">
        <v>21</v>
      </c>
      <c r="AM36" s="72"/>
      <c r="AN36" s="77"/>
      <c r="AO36" s="74">
        <f>IF(AM36=1,0.75,0)</f>
        <v>0</v>
      </c>
      <c r="AP36" s="99"/>
      <c r="AQ36" s="76">
        <f>IF(AP36="",$J$5+1,AP36)</f>
        <v>52</v>
      </c>
      <c r="AR36" s="99"/>
      <c r="AS36" s="76">
        <f>IF(AR36="",$J$5+1,AR36)</f>
        <v>52</v>
      </c>
      <c r="AT36" s="99"/>
      <c r="AU36" s="76">
        <f>IF(AT36="",$J$5+1,AT36)</f>
        <v>52</v>
      </c>
      <c r="AV36" s="99"/>
      <c r="AW36" s="76">
        <f>IF(AV36="",$J$5+1,AV36)</f>
        <v>52</v>
      </c>
      <c r="AX36" s="72"/>
      <c r="AY36" s="85">
        <f>IF(AX36=1,0.75,0)</f>
        <v>0</v>
      </c>
      <c r="AZ36" s="86"/>
      <c r="BA36" s="87">
        <f>$J$5+1</f>
        <v>52</v>
      </c>
      <c r="BB36" s="86"/>
      <c r="BC36" s="87">
        <f>$J$5+1</f>
        <v>52</v>
      </c>
      <c r="BD36" s="86"/>
      <c r="BE36" s="87">
        <f>$J$5+1</f>
        <v>52</v>
      </c>
      <c r="BF36" s="86"/>
      <c r="BG36" s="87">
        <f>$J$5+1</f>
        <v>52</v>
      </c>
      <c r="BH36" s="89">
        <f>(L36+S36+Z36+AM36+AX36)</f>
        <v>41</v>
      </c>
      <c r="BI36" s="90">
        <f>BH36-MAX(L36,S36,Z36,AM36,AX36)</f>
        <v>18</v>
      </c>
      <c r="BJ36" s="91"/>
      <c r="BK36" s="69">
        <f>SUM(N36,U36,AB36,AO36,AY36)</f>
        <v>0</v>
      </c>
      <c r="BL36" s="92">
        <f>SUM(P36,R36,W36,Y36,AD36,AF36,AH36,AJ36,AL36,AQ36,AS36,AU36,AW36,BA36,BC36,BE36,BG36)</f>
        <v>659</v>
      </c>
      <c r="BM36" s="71">
        <f>BL36-BK36</f>
        <v>659</v>
      </c>
      <c r="BN36" s="93">
        <f>SUM(BP36:BR36)</f>
        <v>156</v>
      </c>
      <c r="BO36" s="16">
        <f>BM36-BN36</f>
        <v>503</v>
      </c>
      <c r="BP36" s="94">
        <f>MAX($P36,$R36,$W36,$Y36,$AD36,$AF36,$AH36,$AJ36,$AL36,$AQ36,$AS36,$AU36,$AW36,$BA36,$BC36,$BE36,$BG36)</f>
        <v>52</v>
      </c>
      <c r="BQ36" s="94">
        <f>LARGE(($P36,$R36,$W36,$Y36,$AD36,$AF36,$AH36,$AJ36,$AL36,$AQ36,$AS36,$AU36,$AW36,$BA36,$BC36,$BE36,$BG36),2)</f>
        <v>52</v>
      </c>
      <c r="BR36" s="94">
        <f>LARGE(($P36,$R36,$W36,$Y36,$AD36,$AF36,$AH36,$AJ36,$AL36,$AQ36,$AS36,$AU36,$AW36,$BA36,$BC36,$BE36,$BG36),3)</f>
        <v>52</v>
      </c>
      <c r="BS36" s="95" t="e">
        <f>LARGE(($P36,$R36,$W36,$Y36,#REF!,#REF!,$AD36,$AF36,$AH36,$AJ36,$AQ36,$AS36,$AU36,$AW36,$BA36,$BC36,$BE36,$BG36),4)</f>
        <v>#REF!</v>
      </c>
      <c r="BT36" s="95" t="e">
        <f>LARGE(($P36,$R36,$W36,$Y36,#REF!,#REF!,$AD36,$AF36,$AH36,$AJ36,$AQ36,$AS36,$AU36,$AW36,$BA36,$BC36,$BE36,$BG36),5)</f>
        <v>#REF!</v>
      </c>
    </row>
    <row r="37" spans="1:72" ht="12.75">
      <c r="A37" s="70">
        <v>31</v>
      </c>
      <c r="B37" t="s">
        <v>180</v>
      </c>
      <c r="C37" t="s">
        <v>134</v>
      </c>
      <c r="D37" t="s">
        <v>181</v>
      </c>
      <c r="E37" t="s">
        <v>182</v>
      </c>
      <c r="F37" s="1" t="s">
        <v>183</v>
      </c>
      <c r="G37" s="1" t="s">
        <v>34</v>
      </c>
      <c r="I37" s="1" t="s">
        <v>35</v>
      </c>
      <c r="J37" s="71">
        <f>BO37</f>
        <v>514</v>
      </c>
      <c r="K37" s="71"/>
      <c r="L37" s="72">
        <v>6</v>
      </c>
      <c r="M37" s="73">
        <v>15</v>
      </c>
      <c r="N37" s="74">
        <f>IF(L37=1,0.75,0)</f>
        <v>0</v>
      </c>
      <c r="O37" s="119">
        <v>9</v>
      </c>
      <c r="P37" s="76">
        <f>IF(O37="",$J$5+1,O37)</f>
        <v>9</v>
      </c>
      <c r="Q37" s="75">
        <v>5</v>
      </c>
      <c r="R37" s="76">
        <f>IF(Q37="",$J$5+1,Q37)</f>
        <v>5</v>
      </c>
      <c r="S37" s="72">
        <v>16</v>
      </c>
      <c r="T37" s="77">
        <v>5</v>
      </c>
      <c r="U37" s="74">
        <f>IF(S37=1,0.75,0)</f>
        <v>0</v>
      </c>
      <c r="V37" s="75">
        <v>15</v>
      </c>
      <c r="W37" s="76">
        <f>IF(V37="",$J$5+1,V37)</f>
        <v>15</v>
      </c>
      <c r="X37" s="75">
        <v>13</v>
      </c>
      <c r="Y37" s="76">
        <f>IF(X37="",$J$5+1,X37)</f>
        <v>13</v>
      </c>
      <c r="Z37" s="72"/>
      <c r="AA37" s="77"/>
      <c r="AB37" s="74">
        <f>IF(Z37=1,0.75,0)</f>
        <v>0</v>
      </c>
      <c r="AC37" s="98"/>
      <c r="AD37" s="76">
        <f>IF(AC37="",$J$5+1,AC37)</f>
        <v>52</v>
      </c>
      <c r="AE37" s="113"/>
      <c r="AF37" s="76">
        <f>IF(AE37="",$J$5+1,AE37)</f>
        <v>52</v>
      </c>
      <c r="AG37" s="82"/>
      <c r="AH37" s="76">
        <f>IF(AG37="",$J$5+1,AG37)</f>
        <v>52</v>
      </c>
      <c r="AI37" s="75"/>
      <c r="AJ37" s="83">
        <v>28</v>
      </c>
      <c r="AK37" s="75"/>
      <c r="AL37" s="83">
        <v>28</v>
      </c>
      <c r="AM37" s="116"/>
      <c r="AN37" s="117"/>
      <c r="AO37" s="74">
        <f>IF(AM37=1,0.75,0)</f>
        <v>0</v>
      </c>
      <c r="AP37" s="99"/>
      <c r="AQ37" s="76">
        <f>IF(AP37="",$J$5+1,AP37)</f>
        <v>52</v>
      </c>
      <c r="AR37" s="99"/>
      <c r="AS37" s="76">
        <f>IF(AR37="",$J$5+1,AR37)</f>
        <v>52</v>
      </c>
      <c r="AT37" s="99"/>
      <c r="AU37" s="76">
        <f>IF(AT37="",$J$5+1,AT37)</f>
        <v>52</v>
      </c>
      <c r="AV37" s="99"/>
      <c r="AW37" s="76">
        <f>IF(AV37="",$J$5+1,AV37)</f>
        <v>52</v>
      </c>
      <c r="AX37" s="72"/>
      <c r="AY37" s="85">
        <f>IF(AX37=1,0.75,0)</f>
        <v>0</v>
      </c>
      <c r="AZ37" s="46"/>
      <c r="BA37" s="87">
        <f>$J$5+1</f>
        <v>52</v>
      </c>
      <c r="BB37" s="46"/>
      <c r="BC37" s="87">
        <f>$J$5+1</f>
        <v>52</v>
      </c>
      <c r="BD37" s="46"/>
      <c r="BE37" s="87">
        <f>$J$5+1</f>
        <v>52</v>
      </c>
      <c r="BF37" s="46"/>
      <c r="BG37" s="87">
        <f>$J$5+1</f>
        <v>52</v>
      </c>
      <c r="BH37" s="89">
        <f>(L37+S37+Z37+AM37+AX37)</f>
        <v>22</v>
      </c>
      <c r="BI37" s="90">
        <f>BH37-MAX(L37,S37,Z37,AM37,AX37)</f>
        <v>6</v>
      </c>
      <c r="BJ37" s="91"/>
      <c r="BK37" s="69">
        <f>SUM(N37,U37,AB37,AO37,AY37)</f>
        <v>0</v>
      </c>
      <c r="BL37" s="92">
        <f>SUM(P37,R37,W37,Y37,AD37,AF37,AH37,AJ37,AL37,AQ37,AS37,AU37,AW37,BA37,BC37,BE37,BG37)</f>
        <v>670</v>
      </c>
      <c r="BM37" s="71">
        <f>BL37-BK37</f>
        <v>670</v>
      </c>
      <c r="BN37" s="93">
        <f>SUM(BP37:BR37)</f>
        <v>156</v>
      </c>
      <c r="BO37" s="16">
        <f>BM37-BN37</f>
        <v>514</v>
      </c>
      <c r="BP37" s="94">
        <f>MAX($P37,$R37,$W37,$Y37,$AD37,$AF37,$AH37,$AJ37,$AL37,$AQ37,$AS37,$AU37,$AW37,$BA37,$BC37,$BE37,$BG37)</f>
        <v>52</v>
      </c>
      <c r="BQ37" s="94">
        <f>LARGE(($P37,$R37,$W37,$Y37,$AD37,$AF37,$AH37,$AJ37,$AL37,$AQ37,$AS37,$AU37,$AW37,$BA37,$BC37,$BE37,$BG37),2)</f>
        <v>52</v>
      </c>
      <c r="BR37" s="94">
        <f>LARGE(($P37,$R37,$W37,$Y37,$AD37,$AF37,$AH37,$AJ37,$AL37,$AQ37,$AS37,$AU37,$AW37,$BA37,$BC37,$BE37,$BG37),3)</f>
        <v>52</v>
      </c>
      <c r="BS37" s="95" t="e">
        <f>LARGE(($P37,$R37,$W37,$Y37,#REF!,#REF!,$AD37,$AF37,$AH37,$AJ37,$AQ37,$AS37,$AU37,$AW37,$BA37,$BC37,$BE37,$BG37),4)</f>
        <v>#REF!</v>
      </c>
      <c r="BT37" s="95" t="e">
        <f>LARGE(($P37,$R37,$W37,$Y37,#REF!,#REF!,$AD37,$AF37,$AH37,$AJ37,$AQ37,$AS37,$AU37,$AW37,$BA37,$BC37,$BE37,$BG37),5)</f>
        <v>#REF!</v>
      </c>
    </row>
    <row r="38" spans="1:72" ht="12.75">
      <c r="A38" s="70">
        <v>32</v>
      </c>
      <c r="B38" t="s">
        <v>184</v>
      </c>
      <c r="C38" t="s">
        <v>185</v>
      </c>
      <c r="D38" t="s">
        <v>186</v>
      </c>
      <c r="E38" t="s">
        <v>187</v>
      </c>
      <c r="F38" s="1" t="s">
        <v>188</v>
      </c>
      <c r="G38" s="1" t="s">
        <v>53</v>
      </c>
      <c r="I38" s="1" t="s">
        <v>35</v>
      </c>
      <c r="J38" s="71">
        <f>BO38</f>
        <v>540</v>
      </c>
      <c r="K38" s="71"/>
      <c r="L38" s="72"/>
      <c r="M38" s="73"/>
      <c r="N38" s="74">
        <f>IF(L38=1,0.75,0)</f>
        <v>0</v>
      </c>
      <c r="O38" s="78"/>
      <c r="P38" s="76">
        <f>IF(O38="",$J$5+1,O38)</f>
        <v>52</v>
      </c>
      <c r="Q38" s="75"/>
      <c r="R38" s="76">
        <f>IF(Q38="",$J$5+1,Q38)</f>
        <v>52</v>
      </c>
      <c r="S38" s="134">
        <v>20</v>
      </c>
      <c r="T38" s="135">
        <v>1</v>
      </c>
      <c r="U38" s="74">
        <f>IF(S38=1,0.75,0)</f>
        <v>0</v>
      </c>
      <c r="V38" s="75">
        <v>23</v>
      </c>
      <c r="W38" s="76">
        <f>IF(V38="",$J$5+1,V38)</f>
        <v>23</v>
      </c>
      <c r="X38" s="75">
        <v>19</v>
      </c>
      <c r="Y38" s="76">
        <f>IF(X38="",$J$5+1,X38)</f>
        <v>19</v>
      </c>
      <c r="Z38" s="72"/>
      <c r="AA38" s="77"/>
      <c r="AB38" s="74">
        <f>IF(Z38=1,0.75,0)</f>
        <v>0</v>
      </c>
      <c r="AC38" s="111"/>
      <c r="AD38" s="76">
        <f>IF(AC38="",$J$5+1,AC38)</f>
        <v>52</v>
      </c>
      <c r="AF38" s="76">
        <f>IF(AE38="",$J$5+1,AE38)</f>
        <v>52</v>
      </c>
      <c r="AH38" s="76">
        <f>IF(AG38="",$J$5+1,AG38)</f>
        <v>52</v>
      </c>
      <c r="AI38" s="99"/>
      <c r="AJ38" s="100">
        <f>IF(AI38="",$J$5+1,AI38)</f>
        <v>52</v>
      </c>
      <c r="AK38" s="99"/>
      <c r="AL38" s="100">
        <f>IF(AK38="",$J$5+1,AK38)</f>
        <v>52</v>
      </c>
      <c r="AM38" s="116"/>
      <c r="AN38" s="117"/>
      <c r="AO38" s="74">
        <f>IF(AM38=1,0.75,0)</f>
        <v>0</v>
      </c>
      <c r="AP38" s="99"/>
      <c r="AQ38" s="76">
        <f>IF(AP38="",$J$5+1,AP38)</f>
        <v>52</v>
      </c>
      <c r="AR38" s="99"/>
      <c r="AS38" s="76">
        <f>IF(AR38="",$J$5+1,AR38)</f>
        <v>52</v>
      </c>
      <c r="AT38" s="99"/>
      <c r="AU38" s="76">
        <f>IF(AT38="",$J$5+1,AT38)</f>
        <v>52</v>
      </c>
      <c r="AV38" s="99"/>
      <c r="AW38" s="76">
        <f>IF(AV38="",$J$5+1,AV38)</f>
        <v>52</v>
      </c>
      <c r="AX38" s="72">
        <v>22</v>
      </c>
      <c r="AY38" s="85">
        <f>IF(AX38=1,0.75,0)</f>
        <v>0</v>
      </c>
      <c r="AZ38" s="46">
        <v>23</v>
      </c>
      <c r="BA38" s="87">
        <v>23</v>
      </c>
      <c r="BB38" s="46">
        <v>22</v>
      </c>
      <c r="BC38" s="87">
        <v>22</v>
      </c>
      <c r="BD38" s="46">
        <v>21</v>
      </c>
      <c r="BE38" s="87">
        <v>21</v>
      </c>
      <c r="BF38" s="46">
        <v>16</v>
      </c>
      <c r="BG38" s="136">
        <v>16</v>
      </c>
      <c r="BH38" s="89">
        <f>(L38+S38+Z38+AM38+AX38)</f>
        <v>42</v>
      </c>
      <c r="BI38" s="90">
        <f>BH38-MAX(L38,S38,Z38,AM38,AX38)</f>
        <v>20</v>
      </c>
      <c r="BJ38" s="91"/>
      <c r="BK38" s="69">
        <f>SUM(N38,U38,AB38,AO38,AY38)</f>
        <v>0</v>
      </c>
      <c r="BL38" s="92">
        <f>SUM(P38,R38,W38,Y38,AD38,AF38,AH38,AJ38,AL38,AQ38,AS38,AU38,AW38,BA38,BC38,BE38,BG38)</f>
        <v>696</v>
      </c>
      <c r="BM38" s="71">
        <f>BL38-BK38</f>
        <v>696</v>
      </c>
      <c r="BN38" s="93">
        <f>SUM(BP38:BR38)</f>
        <v>156</v>
      </c>
      <c r="BO38" s="16">
        <f>BM38-BN38</f>
        <v>540</v>
      </c>
      <c r="BP38" s="94">
        <f>MAX($P38,$R38,$W38,$Y38,$AD38,$AF38,$AH38,$AJ38,$AL38,$AQ38,$AS38,$AU38,$AW38,$BA38,$BC38,$BE38,$BG38)</f>
        <v>52</v>
      </c>
      <c r="BQ38" s="94">
        <f>LARGE(($P38,$R38,$W38,$Y38,$AD38,$AF38,$AH38,$AJ38,$AL38,$AQ38,$AS38,$AU38,$AW38,$BA38,$BC38,$BE38,$BG38),2)</f>
        <v>52</v>
      </c>
      <c r="BR38" s="94">
        <f>LARGE(($P38,$R38,$W38,$Y38,$AD38,$AF38,$AH38,$AJ38,$AL38,$AQ38,$AS38,$AU38,$AW38,$BA38,$BC38,$BE38,$BG38),3)</f>
        <v>52</v>
      </c>
      <c r="BS38" s="95" t="e">
        <f>LARGE(($P38,$R38,$W38,$Y38,#REF!,#REF!,$AD38,$AF38,$AH38,$AJ38,$AQ38,$AS38,$AU38,$AW38,$BA38,$BC38,$BE38,$BG38),4)</f>
        <v>#REF!</v>
      </c>
      <c r="BT38" s="95" t="e">
        <f>LARGE(($P38,$R38,$W38,$Y38,#REF!,#REF!,$AD38,$AF38,$AH38,$AJ38,$AQ38,$AS38,$AU38,$AW38,$BA38,$BC38,$BE38,$BG38),5)</f>
        <v>#REF!</v>
      </c>
    </row>
    <row r="39" spans="1:81" s="9" customFormat="1" ht="12.75">
      <c r="A39" s="70">
        <f>A38+1</f>
        <v>33</v>
      </c>
      <c r="B39" t="s">
        <v>189</v>
      </c>
      <c r="C39" t="s">
        <v>190</v>
      </c>
      <c r="D39" t="s">
        <v>191</v>
      </c>
      <c r="E39" t="s">
        <v>192</v>
      </c>
      <c r="F39" s="1" t="s">
        <v>52</v>
      </c>
      <c r="G39" s="1" t="s">
        <v>34</v>
      </c>
      <c r="H39" s="1"/>
      <c r="I39" s="1" t="s">
        <v>35</v>
      </c>
      <c r="J39" s="71">
        <f>BO39</f>
        <v>550</v>
      </c>
      <c r="K39" s="71"/>
      <c r="L39" s="72"/>
      <c r="M39" s="73"/>
      <c r="N39" s="74">
        <f>IF(L39=1,0.75,0)</f>
        <v>0</v>
      </c>
      <c r="O39" s="75"/>
      <c r="P39" s="76">
        <f>IF(O39="",$J$5+1,O39)</f>
        <v>52</v>
      </c>
      <c r="Q39" s="75"/>
      <c r="R39" s="76">
        <f>IF(Q39="",$J$5+1,Q39)</f>
        <v>52</v>
      </c>
      <c r="S39" s="72"/>
      <c r="T39" s="77"/>
      <c r="U39" s="74">
        <f>IF(S39=1,0.75,0)</f>
        <v>0</v>
      </c>
      <c r="V39" s="75"/>
      <c r="W39" s="76">
        <f>IF(V39="",$J$5+1,V39)</f>
        <v>52</v>
      </c>
      <c r="X39" s="75"/>
      <c r="Y39" s="76">
        <f>IF(X39="",$J$5+1,X39)</f>
        <v>52</v>
      </c>
      <c r="Z39" s="72"/>
      <c r="AA39" s="77"/>
      <c r="AB39" s="74">
        <f>IF(Z39=1,0.75,0)</f>
        <v>0</v>
      </c>
      <c r="AC39" s="79"/>
      <c r="AD39" s="76">
        <f>IF(AC39="",$J$5+1,AC39)</f>
        <v>52</v>
      </c>
      <c r="AF39" s="76">
        <f>IF(AE39="",$J$5+1,AE39)</f>
        <v>52</v>
      </c>
      <c r="AG39"/>
      <c r="AH39" s="133">
        <f>$J$5+1</f>
        <v>52</v>
      </c>
      <c r="AI39" s="99"/>
      <c r="AJ39" s="100">
        <f>IF(AI39="",$J$5+1,AI39)</f>
        <v>52</v>
      </c>
      <c r="AK39" s="99"/>
      <c r="AL39" s="100">
        <f>IF(AK39="",$J$5+1,AK39)</f>
        <v>52</v>
      </c>
      <c r="AM39" s="116"/>
      <c r="AN39" s="117"/>
      <c r="AO39" s="74">
        <f>IF(AM39=1,0.75,0)</f>
        <v>0</v>
      </c>
      <c r="AP39" s="99"/>
      <c r="AQ39" s="76">
        <f>IF(AP39="",$J$5+1,AP39)</f>
        <v>52</v>
      </c>
      <c r="AR39" s="99"/>
      <c r="AS39" s="76">
        <f>IF(AR39="",$J$5+1,AR39)</f>
        <v>52</v>
      </c>
      <c r="AT39" s="99"/>
      <c r="AU39" s="76">
        <f>IF(AT39="",$J$5+1,AT39)</f>
        <v>52</v>
      </c>
      <c r="AV39" s="99"/>
      <c r="AW39" s="76">
        <f>IF(AV39="",$J$5+1,AV39)</f>
        <v>52</v>
      </c>
      <c r="AX39" s="72">
        <v>6</v>
      </c>
      <c r="AY39" s="85">
        <f>IF(AX39=1,0.75,0)</f>
        <v>0</v>
      </c>
      <c r="AZ39" s="46">
        <v>13</v>
      </c>
      <c r="BA39" s="87">
        <v>13</v>
      </c>
      <c r="BB39" s="46">
        <v>9</v>
      </c>
      <c r="BC39" s="87">
        <v>9</v>
      </c>
      <c r="BD39" s="46">
        <v>7</v>
      </c>
      <c r="BE39" s="87">
        <v>7</v>
      </c>
      <c r="BF39" s="46">
        <v>1</v>
      </c>
      <c r="BG39" s="87">
        <v>1</v>
      </c>
      <c r="BH39" s="89">
        <f>(L39+S39+Z39+AM39+AX39)</f>
        <v>6</v>
      </c>
      <c r="BI39" s="90">
        <f>BH39-MAX(L39,S39,Z39,AM39,AX39)</f>
        <v>0</v>
      </c>
      <c r="BJ39" s="91"/>
      <c r="BK39" s="69">
        <f>SUM(N39,U39,AB39,AO39,AY39)</f>
        <v>0</v>
      </c>
      <c r="BL39" s="92">
        <f>SUM(P39,R39,W39,Y39,AD39,AF39,AH39,AJ39,AL39,AQ39,AS39,AU39,AW39,BA39,BC39,BE39,BG39)</f>
        <v>706</v>
      </c>
      <c r="BM39" s="71">
        <f>BL39-BK39</f>
        <v>706</v>
      </c>
      <c r="BN39" s="93">
        <f>SUM(BP39:BR39)</f>
        <v>156</v>
      </c>
      <c r="BO39" s="16">
        <f>BM39-BN39</f>
        <v>550</v>
      </c>
      <c r="BP39" s="94">
        <f>MAX($P39,$R39,$W39,$Y39,$AD39,$AF39,$AH39,$AJ39,$AL39,$AQ39,$AS39,$AU39,$AW39,$BA39,$BC39,$BE39,$BG39)</f>
        <v>52</v>
      </c>
      <c r="BQ39" s="94">
        <f>LARGE(($P39,$R39,$W39,$Y39,$AD39,$AF39,$AH39,$AJ39,$AL39,$AQ39,$AS39,$AU39,$AW39,$BA39,$BC39,$BE39,$BG39),2)</f>
        <v>52</v>
      </c>
      <c r="BR39" s="94">
        <f>LARGE(($P39,$R39,$W39,$Y39,$AD39,$AF39,$AH39,$AJ39,$AL39,$AQ39,$AS39,$AU39,$AW39,$BA39,$BC39,$BE39,$BG39),3)</f>
        <v>52</v>
      </c>
      <c r="BS39" s="95" t="e">
        <f>LARGE(($P39,$R39,$W39,$Y39,#REF!,#REF!,$AD39,$AF39,$AH39,$AJ39,$AQ39,$AS39,$AU39,$AW39,$BA39,$BC39,$BE39,$BG39),4)</f>
        <v>#REF!</v>
      </c>
      <c r="BT39" s="95" t="e">
        <f>LARGE(($P39,$R39,$W39,$Y39,#REF!,#REF!,$AD39,$AF39,$AH39,$AJ39,$AQ39,$AS39,$AU39,$AW39,$BA39,$BC39,$BE39,$BG39),5)</f>
        <v>#REF!</v>
      </c>
      <c r="BU39"/>
      <c r="BV39"/>
      <c r="BW39"/>
      <c r="BX39"/>
      <c r="BY39"/>
      <c r="BZ39"/>
      <c r="CA39"/>
      <c r="CB39"/>
      <c r="CC39"/>
    </row>
    <row r="40" spans="1:72" ht="12.75">
      <c r="A40" s="70">
        <v>34</v>
      </c>
      <c r="B40" t="s">
        <v>193</v>
      </c>
      <c r="C40" t="s">
        <v>66</v>
      </c>
      <c r="D40" t="s">
        <v>194</v>
      </c>
      <c r="E40" t="s">
        <v>195</v>
      </c>
      <c r="F40" s="1" t="s">
        <v>196</v>
      </c>
      <c r="G40" s="1" t="s">
        <v>34</v>
      </c>
      <c r="H40" s="1" t="s">
        <v>60</v>
      </c>
      <c r="I40" s="1" t="s">
        <v>35</v>
      </c>
      <c r="J40" s="71">
        <f>BO40</f>
        <v>557</v>
      </c>
      <c r="K40" s="71"/>
      <c r="L40" s="72"/>
      <c r="M40" s="73"/>
      <c r="N40" s="74">
        <f>IF(L40=1,0.75,0)</f>
        <v>0</v>
      </c>
      <c r="O40" s="75"/>
      <c r="P40" s="76">
        <f>IF(O40="",$J$5+1,O40)</f>
        <v>52</v>
      </c>
      <c r="Q40" s="75"/>
      <c r="R40" s="76">
        <f>IF(Q40="",$J$5+1,Q40)</f>
        <v>52</v>
      </c>
      <c r="S40" s="72"/>
      <c r="T40" s="77"/>
      <c r="U40" s="74">
        <f>IF(S40=1,0.75,0)</f>
        <v>0</v>
      </c>
      <c r="V40" s="75"/>
      <c r="W40" s="76">
        <f>IF(V40="",$J$5+1,V40)</f>
        <v>52</v>
      </c>
      <c r="X40" s="75"/>
      <c r="Y40" s="76">
        <f>IF(X40="",$J$5+1,X40)</f>
        <v>52</v>
      </c>
      <c r="Z40" s="96"/>
      <c r="AA40" s="97"/>
      <c r="AB40" s="74">
        <f>IF(Z40=1,0.75,0)</f>
        <v>0</v>
      </c>
      <c r="AC40" s="98"/>
      <c r="AD40" s="76">
        <f>IF(AC40="",$J$5+1,AC40)</f>
        <v>52</v>
      </c>
      <c r="AF40" s="76">
        <f>IF(AE40="",$J$5+1,AE40)</f>
        <v>52</v>
      </c>
      <c r="AH40" s="76">
        <f>IF(AG40="",$J$5+1,AG40)</f>
        <v>52</v>
      </c>
      <c r="AI40" s="99"/>
      <c r="AJ40" s="100">
        <f>IF(AI40="",$J$5+1,AI40)</f>
        <v>52</v>
      </c>
      <c r="AK40" s="99"/>
      <c r="AL40" s="100">
        <f>IF(AK40="",$J$5+1,AK40)</f>
        <v>52</v>
      </c>
      <c r="AM40" s="72"/>
      <c r="AN40" s="77"/>
      <c r="AO40" s="74">
        <f>IF(AM40=1,0.75,0)</f>
        <v>0</v>
      </c>
      <c r="AP40" s="99"/>
      <c r="AQ40" s="76">
        <f>IF(AP40="",$J$5+1,AP40)</f>
        <v>52</v>
      </c>
      <c r="AR40" s="99"/>
      <c r="AS40" s="76">
        <f>IF(AR40="",$J$5+1,AR40)</f>
        <v>52</v>
      </c>
      <c r="AT40" s="99"/>
      <c r="AU40" s="76">
        <f>IF(AT40="",$J$5+1,AT40)</f>
        <v>52</v>
      </c>
      <c r="AV40" s="99"/>
      <c r="AW40" s="76">
        <f>IF(AV40="",$J$5+1,AV40)</f>
        <v>52</v>
      </c>
      <c r="AX40" s="72">
        <v>11</v>
      </c>
      <c r="AY40" s="85">
        <f>IF(AX40=1,0.75,0)</f>
        <v>0</v>
      </c>
      <c r="AZ40" s="46">
        <v>8</v>
      </c>
      <c r="BA40" s="87">
        <v>8</v>
      </c>
      <c r="BB40" s="46">
        <v>11</v>
      </c>
      <c r="BC40" s="87">
        <v>11</v>
      </c>
      <c r="BD40" s="46">
        <v>11</v>
      </c>
      <c r="BE40" s="87">
        <v>11</v>
      </c>
      <c r="BF40" s="46">
        <v>7</v>
      </c>
      <c r="BG40" s="87">
        <v>7</v>
      </c>
      <c r="BH40" s="89">
        <f>(L40+S40+Z40+AM40+AX40)</f>
        <v>11</v>
      </c>
      <c r="BI40" s="90">
        <f>BH40-MAX(L40,S40,Z40,AM40,AX40)</f>
        <v>0</v>
      </c>
      <c r="BJ40" s="91"/>
      <c r="BK40" s="69">
        <f>SUM(N40,U40,AB40,AO40,AY40)</f>
        <v>0</v>
      </c>
      <c r="BL40" s="92">
        <f>SUM(P40,R40,W40,Y40,AD40,AF40,AH40,AJ40,AL40,AQ40,AS40,AU40,AW40,BA40,BC40,BE40,BG40)</f>
        <v>713</v>
      </c>
      <c r="BM40" s="71">
        <f>BL40-BK40</f>
        <v>713</v>
      </c>
      <c r="BN40" s="93">
        <f>SUM(BP40:BR40)</f>
        <v>156</v>
      </c>
      <c r="BO40" s="16">
        <f>BM40-BN40</f>
        <v>557</v>
      </c>
      <c r="BP40" s="94">
        <f>MAX($P40,$R40,$W40,$Y40,$AD40,$AF40,$AH40,$AJ40,$AL40,$AQ40,$AS40,$AU40,$AW40,$BA40,$BC40,$BE40,$BG40)</f>
        <v>52</v>
      </c>
      <c r="BQ40" s="94">
        <f>LARGE(($P40,$R40,$W40,$Y40,$AD40,$AF40,$AH40,$AJ40,$AL40,$AQ40,$AS40,$AU40,$AW40,$BA40,$BC40,$BE40,$BG40),2)</f>
        <v>52</v>
      </c>
      <c r="BR40" s="94">
        <f>LARGE(($P40,$R40,$W40,$Y40,$AD40,$AF40,$AH40,$AJ40,$AL40,$AQ40,$AS40,$AU40,$AW40,$BA40,$BC40,$BE40,$BG40),3)</f>
        <v>52</v>
      </c>
      <c r="BS40" s="95" t="e">
        <f>LARGE(($P40,$R40,$W40,$Y40,#REF!,#REF!,$AD40,$AF40,$AH40,$AJ40,$AQ40,$AS40,$AU40,$AW40,$BA40,$BC40,$BE40,$BG40),4)</f>
        <v>#REF!</v>
      </c>
      <c r="BT40" s="95" t="e">
        <f>LARGE(($P40,$R40,$W40,$Y40,#REF!,#REF!,$AD40,$AF40,$AH40,$AJ40,$AQ40,$AS40,$AU40,$AW40,$BA40,$BC40,$BE40,$BG40),5)</f>
        <v>#REF!</v>
      </c>
    </row>
    <row r="41" spans="1:72" ht="12.75">
      <c r="A41" s="70">
        <v>35</v>
      </c>
      <c r="B41" t="s">
        <v>197</v>
      </c>
      <c r="C41" t="s">
        <v>198</v>
      </c>
      <c r="D41" t="s">
        <v>139</v>
      </c>
      <c r="E41" t="s">
        <v>199</v>
      </c>
      <c r="F41" s="1" t="s">
        <v>200</v>
      </c>
      <c r="G41" s="1" t="s">
        <v>53</v>
      </c>
      <c r="H41" s="1" t="s">
        <v>110</v>
      </c>
      <c r="I41" s="1" t="s">
        <v>35</v>
      </c>
      <c r="J41" s="71">
        <f>BO41</f>
        <v>559</v>
      </c>
      <c r="K41" s="71"/>
      <c r="L41" s="72">
        <v>22</v>
      </c>
      <c r="M41" s="73"/>
      <c r="N41" s="74">
        <f>IF(L41=1,0.75,0)</f>
        <v>0</v>
      </c>
      <c r="O41" s="75">
        <v>22</v>
      </c>
      <c r="P41" s="76">
        <f>IF(O41="",$J$5+1,O41)</f>
        <v>22</v>
      </c>
      <c r="Q41" s="75">
        <v>19</v>
      </c>
      <c r="R41" s="76">
        <f>IF(Q41="",$J$5+1,Q41)</f>
        <v>19</v>
      </c>
      <c r="S41" s="72"/>
      <c r="T41" s="77"/>
      <c r="U41" s="74">
        <f>IF(S41=1,0.75,0)</f>
        <v>0</v>
      </c>
      <c r="V41" s="99"/>
      <c r="W41" s="76">
        <f>IF(V41="",$J$5+1,V41)</f>
        <v>52</v>
      </c>
      <c r="X41" s="99"/>
      <c r="Y41" s="76">
        <f>IF(X41="",$J$5+1,X41)</f>
        <v>52</v>
      </c>
      <c r="Z41" s="72"/>
      <c r="AA41" s="77"/>
      <c r="AB41" s="74">
        <f>IF(Z41=1,0.75,0)</f>
        <v>0</v>
      </c>
      <c r="AC41" s="98"/>
      <c r="AD41" s="76">
        <f>IF(AC41="",$J$5+1,AC41)</f>
        <v>52</v>
      </c>
      <c r="AE41" s="113"/>
      <c r="AF41" s="76">
        <f>IF(AE41="",$J$5+1,AE41)</f>
        <v>52</v>
      </c>
      <c r="AG41" s="82"/>
      <c r="AH41" s="76">
        <f>IF(AG41="",$J$5+1,AG41)</f>
        <v>52</v>
      </c>
      <c r="AI41" s="82"/>
      <c r="AJ41" s="83">
        <f>IF(AI41="",$J$5+1,AI41)</f>
        <v>52</v>
      </c>
      <c r="AK41" s="82"/>
      <c r="AL41" s="83">
        <f>IF(AK41="",$J$5+1,AK41)</f>
        <v>52</v>
      </c>
      <c r="AM41" s="72"/>
      <c r="AN41" s="77"/>
      <c r="AO41" s="74">
        <f>IF(AM41=1,0.75,0)</f>
        <v>0</v>
      </c>
      <c r="AP41" s="99"/>
      <c r="AQ41" s="76">
        <f>IF(AP41="",$J$5+1,AP41)</f>
        <v>52</v>
      </c>
      <c r="AR41" s="99"/>
      <c r="AS41" s="76">
        <f>IF(AR41="",$J$5+1,AR41)</f>
        <v>52</v>
      </c>
      <c r="AT41" s="99"/>
      <c r="AU41" s="76">
        <f>IF(AT41="",$J$5+1,AT41)</f>
        <v>52</v>
      </c>
      <c r="AV41" s="99"/>
      <c r="AW41" s="76">
        <f>IF(AV41="",$J$5+1,AV41)</f>
        <v>52</v>
      </c>
      <c r="AX41" s="72">
        <v>25</v>
      </c>
      <c r="AY41" s="85">
        <f>IF(AX41=1,0.75,0)</f>
        <v>0</v>
      </c>
      <c r="AZ41" s="46">
        <v>23</v>
      </c>
      <c r="BA41" s="87">
        <v>23</v>
      </c>
      <c r="BB41" s="46">
        <v>26</v>
      </c>
      <c r="BC41" s="87">
        <v>26</v>
      </c>
      <c r="BD41" s="46">
        <v>25</v>
      </c>
      <c r="BE41" s="87">
        <v>25</v>
      </c>
      <c r="BF41" s="46" t="s">
        <v>54</v>
      </c>
      <c r="BG41" s="87">
        <f>$AX$5+1</f>
        <v>28</v>
      </c>
      <c r="BH41" s="89">
        <f>(L41+S41+Z41+AM41+AX41)</f>
        <v>47</v>
      </c>
      <c r="BI41" s="90">
        <f>BH41-MAX(L41,S41,Z41,AM41,AX41)</f>
        <v>22</v>
      </c>
      <c r="BJ41" s="91"/>
      <c r="BK41" s="69">
        <f>SUM(N41,U41,AB41,AO41,AY41)</f>
        <v>0</v>
      </c>
      <c r="BL41" s="92">
        <f>SUM(P41,R41,W41,Y41,AD41,AF41,AH41,AJ41,AL41,AQ41,AS41,AU41,AW41,BA41,BC41,BE41,BG41)</f>
        <v>715</v>
      </c>
      <c r="BM41" s="71">
        <f>BL41-BK41</f>
        <v>715</v>
      </c>
      <c r="BN41" s="93">
        <f>SUM(BP41:BR41)</f>
        <v>156</v>
      </c>
      <c r="BO41" s="16">
        <f>BM41-BN41</f>
        <v>559</v>
      </c>
      <c r="BP41" s="94">
        <f>MAX($P41,$R41,$W41,$Y41,$AD41,$AF41,$AH41,$AJ41,$AL41,$AQ41,$AS41,$AU41,$AW41,$BA41,$BC41,$BE41,$BG41)</f>
        <v>52</v>
      </c>
      <c r="BQ41" s="94">
        <f>LARGE(($P41,$R41,$W41,$Y41,$AD41,$AF41,$AH41,$AJ41,$AL41,$AQ41,$AS41,$AU41,$AW41,$BA41,$BC41,$BE41,$BG41),2)</f>
        <v>52</v>
      </c>
      <c r="BR41" s="94">
        <f>LARGE(($P41,$R41,$W41,$Y41,$AD41,$AF41,$AH41,$AJ41,$AL41,$AQ41,$AS41,$AU41,$AW41,$BA41,$BC41,$BE41,$BG41),3)</f>
        <v>52</v>
      </c>
      <c r="BS41" s="95" t="e">
        <f>LARGE(($P41,$R41,$W41,$Y41,#REF!,#REF!,$AD41,$AF41,$AH41,$AJ41,$AQ41,$AS41,$AU41,$AW41,$BA41,$BC41,$BE41,$BG41),4)</f>
        <v>#REF!</v>
      </c>
      <c r="BT41" s="95" t="e">
        <f>LARGE(($P41,$R41,$W41,$Y41,#REF!,#REF!,$AD41,$AF41,$AH41,$AJ41,$AQ41,$AS41,$AU41,$AW41,$BA41,$BC41,$BE41,$BG41),5)</f>
        <v>#REF!</v>
      </c>
    </row>
    <row r="42" spans="1:72" ht="12.75">
      <c r="A42" s="70">
        <v>36</v>
      </c>
      <c r="B42" t="s">
        <v>201</v>
      </c>
      <c r="C42" t="s">
        <v>202</v>
      </c>
      <c r="D42" t="s">
        <v>203</v>
      </c>
      <c r="E42" t="s">
        <v>126</v>
      </c>
      <c r="F42" s="1" t="s">
        <v>204</v>
      </c>
      <c r="G42" s="1" t="s">
        <v>53</v>
      </c>
      <c r="H42" s="1" t="s">
        <v>60</v>
      </c>
      <c r="I42" s="1" t="s">
        <v>35</v>
      </c>
      <c r="J42" s="71">
        <f>BO42</f>
        <v>563</v>
      </c>
      <c r="K42" s="104"/>
      <c r="L42" s="72"/>
      <c r="M42" s="73"/>
      <c r="N42" s="74">
        <f>IF(L42=1,0.75,0)</f>
        <v>0</v>
      </c>
      <c r="P42" s="76">
        <f>IF(O42="",$J$5+1,O42)</f>
        <v>52</v>
      </c>
      <c r="Q42" s="75"/>
      <c r="R42" s="76">
        <f>IF(Q42="",$J$5+1,Q42)</f>
        <v>52</v>
      </c>
      <c r="S42" s="72"/>
      <c r="T42" s="77"/>
      <c r="U42" s="74">
        <f>IF(S42=1,0.75,0)</f>
        <v>0</v>
      </c>
      <c r="W42" s="76">
        <f>IF(V42="",$J$5+1,V42)</f>
        <v>52</v>
      </c>
      <c r="X42" s="108"/>
      <c r="Y42" s="76">
        <f>IF(X42="",$J$5+1,X42)</f>
        <v>52</v>
      </c>
      <c r="Z42" s="72">
        <v>8</v>
      </c>
      <c r="AA42" s="77">
        <v>13</v>
      </c>
      <c r="AB42" s="74">
        <f>IF(Z42=1,0.75,0)</f>
        <v>0</v>
      </c>
      <c r="AC42" s="7">
        <v>12</v>
      </c>
      <c r="AD42" s="76">
        <f>IF(AC42="",$J$5+1,AC42)</f>
        <v>12</v>
      </c>
      <c r="AE42" s="118" t="s">
        <v>47</v>
      </c>
      <c r="AF42" s="76">
        <v>21</v>
      </c>
      <c r="AG42">
        <v>7</v>
      </c>
      <c r="AH42" s="133">
        <f>$J$5+1</f>
        <v>52</v>
      </c>
      <c r="AI42">
        <v>3</v>
      </c>
      <c r="AJ42" s="100">
        <f>IF(AI42="",$J$5+1,AI42)</f>
        <v>3</v>
      </c>
      <c r="AK42">
        <v>7</v>
      </c>
      <c r="AL42" s="100">
        <f>IF(AK42="",$J$5+1,AK42)</f>
        <v>7</v>
      </c>
      <c r="AM42" s="72"/>
      <c r="AN42" s="77"/>
      <c r="AO42" s="74">
        <f>IF(AM42=1,0.75,0)</f>
        <v>0</v>
      </c>
      <c r="AP42" s="99"/>
      <c r="AQ42" s="76">
        <f>IF(AP42="",$J$5+1,AP42)</f>
        <v>52</v>
      </c>
      <c r="AR42" s="99"/>
      <c r="AS42" s="76">
        <f>IF(AR42="",$J$5+1,AR42)</f>
        <v>52</v>
      </c>
      <c r="AT42" s="99"/>
      <c r="AU42" s="76">
        <f>IF(AT42="",$J$5+1,AT42)</f>
        <v>52</v>
      </c>
      <c r="AV42" s="99"/>
      <c r="AW42" s="76">
        <f>IF(AV42="",$J$5+1,AV42)</f>
        <v>52</v>
      </c>
      <c r="AX42" s="72"/>
      <c r="AY42" s="85">
        <f>IF(AX42=1,0.75,0)</f>
        <v>0</v>
      </c>
      <c r="AZ42" s="46"/>
      <c r="BA42" s="87">
        <f>$J$5+1</f>
        <v>52</v>
      </c>
      <c r="BB42" s="46"/>
      <c r="BC42" s="87">
        <f>$J$5+1</f>
        <v>52</v>
      </c>
      <c r="BD42" s="46"/>
      <c r="BE42" s="87">
        <f>$J$5+1</f>
        <v>52</v>
      </c>
      <c r="BF42" s="46"/>
      <c r="BG42" s="136">
        <f>$J$5+1</f>
        <v>52</v>
      </c>
      <c r="BH42" s="89">
        <f>(L42+S42+Z42+AM42+AX42)</f>
        <v>8</v>
      </c>
      <c r="BI42" s="90">
        <f>BH42-MAX(L42,S42,Z42,AM42,AX42)</f>
        <v>0</v>
      </c>
      <c r="BJ42" s="91"/>
      <c r="BK42" s="69">
        <f>SUM(N42,U42,AB42,AO42,AY42)</f>
        <v>0</v>
      </c>
      <c r="BL42" s="92">
        <f>SUM(P42,R42,W42,Y42,AD42,AF42,AH42,AJ42,AL42,AQ42,AS42,AU42,AW42,BA42,BC42,BE42,BG42)</f>
        <v>719</v>
      </c>
      <c r="BM42" s="71">
        <f>BL42-BK42</f>
        <v>719</v>
      </c>
      <c r="BN42" s="93">
        <f>SUM(BP42:BR42)</f>
        <v>156</v>
      </c>
      <c r="BO42" s="16">
        <f>BM42-BN42</f>
        <v>563</v>
      </c>
      <c r="BP42" s="94">
        <f>MAX($P42,$R42,$W42,$Y42,$AD42,$AF42,$AH42,$AJ42,$AL42,$AQ42,$AS42,$AU42,$AW42,$BA42,$BC42,$BE42,$BG42)</f>
        <v>52</v>
      </c>
      <c r="BQ42" s="94">
        <f>LARGE(($P42,$R42,$W42,$Y42,$AD42,$AF42,$AH42,$AJ42,$AL42,$AQ42,$AS42,$AU42,$AW42,$BA42,$BC42,$BE42,$BG42),2)</f>
        <v>52</v>
      </c>
      <c r="BR42" s="94">
        <f>LARGE(($P42,$R42,$W42,$Y42,$AD42,$AF42,$AH42,$AJ42,$AL42,$AQ42,$AS42,$AU42,$AW42,$BA42,$BC42,$BE42,$BG42),3)</f>
        <v>52</v>
      </c>
      <c r="BS42" s="95" t="e">
        <f>LARGE(($P42,$R42,$W42,$Y42,#REF!,#REF!,$AD42,$AF42,$AH42,$AJ42,$AQ42,$AS42,$AU42,$AW42,$BA42,$BC42,$BE42,$BG42),4)</f>
        <v>#REF!</v>
      </c>
      <c r="BT42" s="95" t="e">
        <f>LARGE(($P42,$R42,$W42,$Y42,#REF!,#REF!,$AD42,$AF42,$AH42,$AJ42,$AQ42,$AS42,$AU42,$AW42,$BA42,$BC42,$BE42,$BG42),5)</f>
        <v>#REF!</v>
      </c>
    </row>
    <row r="43" spans="1:73" ht="12.75">
      <c r="A43" s="70">
        <v>37</v>
      </c>
      <c r="B43" t="s">
        <v>205</v>
      </c>
      <c r="C43" t="s">
        <v>206</v>
      </c>
      <c r="D43" t="s">
        <v>207</v>
      </c>
      <c r="E43" t="s">
        <v>208</v>
      </c>
      <c r="F43" s="1" t="s">
        <v>209</v>
      </c>
      <c r="G43" s="1" t="s">
        <v>34</v>
      </c>
      <c r="I43" s="1" t="s">
        <v>35</v>
      </c>
      <c r="J43" s="71">
        <f>BO43</f>
        <v>564</v>
      </c>
      <c r="K43" s="71"/>
      <c r="L43" s="105"/>
      <c r="M43" s="73"/>
      <c r="N43" s="74">
        <f>IF(L43=1,0.75,0)</f>
        <v>0</v>
      </c>
      <c r="P43" s="76">
        <f>IF(O43="",$J$5+1,O43)</f>
        <v>52</v>
      </c>
      <c r="Q43" s="75"/>
      <c r="R43" s="76">
        <f>IF(Q43="",$J$5+1,Q43)</f>
        <v>52</v>
      </c>
      <c r="S43" s="116"/>
      <c r="T43" s="117"/>
      <c r="U43" s="107">
        <f>IF(S43=1,0.75,0)</f>
        <v>0</v>
      </c>
      <c r="V43" s="75"/>
      <c r="W43" s="76">
        <f>IF(V43="",$J$5+1,V43)</f>
        <v>52</v>
      </c>
      <c r="X43" s="75"/>
      <c r="Y43" s="76">
        <f>IF(X43="",$J$5+1,X43)</f>
        <v>52</v>
      </c>
      <c r="Z43" s="72"/>
      <c r="AA43" s="77"/>
      <c r="AB43" s="74">
        <f>IF(Z43=1,0.75,0)</f>
        <v>0</v>
      </c>
      <c r="AC43" s="79"/>
      <c r="AD43" s="76">
        <f>IF(AC43="",$J$5+1,AC43)</f>
        <v>52</v>
      </c>
      <c r="AF43" s="76">
        <f>IF(AE43="",$J$5+1,AE43)</f>
        <v>52</v>
      </c>
      <c r="AH43" s="115">
        <f>$J$5+1</f>
        <v>52</v>
      </c>
      <c r="AI43" s="99"/>
      <c r="AJ43" s="100">
        <f>IF(AI43="",$J$5+1,AI43)</f>
        <v>52</v>
      </c>
      <c r="AK43" s="99"/>
      <c r="AL43" s="100">
        <f>IF(AK43="",$J$5+1,AK43)</f>
        <v>52</v>
      </c>
      <c r="AM43" s="72">
        <v>11</v>
      </c>
      <c r="AN43" s="77">
        <v>10</v>
      </c>
      <c r="AO43" s="74">
        <f>IF(AM43=1,0.75,0)</f>
        <v>0</v>
      </c>
      <c r="AP43" s="78">
        <v>6</v>
      </c>
      <c r="AQ43" s="76">
        <f>IF(AP43="",$J$5+1,AP43)</f>
        <v>6</v>
      </c>
      <c r="AR43" s="78">
        <v>12</v>
      </c>
      <c r="AS43" s="76">
        <f>IF(AR43="",$J$5+1,AR43)</f>
        <v>12</v>
      </c>
      <c r="AT43" s="78">
        <v>11</v>
      </c>
      <c r="AU43" s="76">
        <f>IF(AT43="",$J$5+1,AT43)</f>
        <v>11</v>
      </c>
      <c r="AV43" s="78">
        <v>15</v>
      </c>
      <c r="AW43" s="76">
        <f>IF(AV43="",$J$5+1,AV43)</f>
        <v>15</v>
      </c>
      <c r="AX43" s="72"/>
      <c r="AY43" s="85">
        <f>IF(AX43=1,0.75,0)</f>
        <v>0</v>
      </c>
      <c r="AZ43" s="46"/>
      <c r="BA43" s="87">
        <f>$J$5+1</f>
        <v>52</v>
      </c>
      <c r="BB43" s="46"/>
      <c r="BC43" s="87">
        <f>$J$5+1</f>
        <v>52</v>
      </c>
      <c r="BD43" s="46"/>
      <c r="BE43" s="87">
        <f>$J$5+1</f>
        <v>52</v>
      </c>
      <c r="BF43" s="46"/>
      <c r="BG43" s="87">
        <f>$J$5+1</f>
        <v>52</v>
      </c>
      <c r="BH43" s="89">
        <f>(L43+S43+Z43+AM43+AX43)</f>
        <v>11</v>
      </c>
      <c r="BI43" s="90">
        <f>BH43-MAX(L43,S43,Z43,AM43,AX43)</f>
        <v>0</v>
      </c>
      <c r="BJ43" s="91"/>
      <c r="BK43" s="69">
        <f>SUM(N43,U43,AB43,AO43,AY43)</f>
        <v>0</v>
      </c>
      <c r="BL43" s="92">
        <f>SUM(P43,R43,W43,Y43,AD43,AF43,AH43,AJ43,AL43,AQ43,AS43,AU43,AW43,BA43,BC43,BE43,BG43)</f>
        <v>720</v>
      </c>
      <c r="BM43" s="71">
        <f>BL43-BK43</f>
        <v>720</v>
      </c>
      <c r="BN43" s="93">
        <f>SUM(BP43:BR43)</f>
        <v>156</v>
      </c>
      <c r="BO43" s="16">
        <f>BM43-BN43</f>
        <v>564</v>
      </c>
      <c r="BP43" s="94">
        <f>MAX($P43,$R43,$W43,$Y43,$AD43,$AF43,$AH43,$AJ43,$AL43,$AQ43,$AS43,$AU43,$AW43,$BA43,$BC43,$BE43,$BG43)</f>
        <v>52</v>
      </c>
      <c r="BQ43" s="94">
        <f>LARGE(($P43,$R43,$W43,$Y43,$AD43,$AF43,$AH43,$AJ43,$AL43,$AQ43,$AS43,$AU43,$AW43,$BA43,$BC43,$BE43,$BG43),2)</f>
        <v>52</v>
      </c>
      <c r="BR43" s="94">
        <f>LARGE(($P43,$R43,$W43,$Y43,$AD43,$AF43,$AH43,$AJ43,$AL43,$AQ43,$AS43,$AU43,$AW43,$BA43,$BC43,$BE43,$BG43),3)</f>
        <v>52</v>
      </c>
      <c r="BS43" s="99" t="e">
        <f>LARGE(($P43,$R43,$W43,$Y43,#REF!,#REF!,$AD43,$AF43,$AH43,$AJ43,$AQ43,$AS43,$AU43,$AW43,$BA43,$BC43,$BE43,$BG43),4)</f>
        <v>#REF!</v>
      </c>
      <c r="BT43" s="99" t="e">
        <f>LARGE(($P43,$R43,$W43,$Y43,#REF!,#REF!,$AD43,$AF43,$AH43,$AJ43,$AQ43,$AS43,$AU43,$AW43,$BA43,$BC43,$BE43,$BG43),5)</f>
        <v>#REF!</v>
      </c>
      <c r="BU43" s="9"/>
    </row>
    <row r="44" spans="1:74" ht="12.75">
      <c r="A44" s="70">
        <f>A43+1</f>
        <v>38</v>
      </c>
      <c r="B44" t="s">
        <v>210</v>
      </c>
      <c r="C44" t="s">
        <v>106</v>
      </c>
      <c r="D44" t="s">
        <v>211</v>
      </c>
      <c r="E44" t="s">
        <v>212</v>
      </c>
      <c r="F44" s="1" t="s">
        <v>213</v>
      </c>
      <c r="G44" s="1" t="s">
        <v>34</v>
      </c>
      <c r="I44" s="1" t="s">
        <v>35</v>
      </c>
      <c r="J44" s="71">
        <f>BO44</f>
        <v>565</v>
      </c>
      <c r="K44" s="71"/>
      <c r="L44" s="72">
        <v>8</v>
      </c>
      <c r="M44" s="73">
        <v>13</v>
      </c>
      <c r="N44" s="74">
        <f>IF(L44=1,0.75,0)</f>
        <v>0</v>
      </c>
      <c r="O44" s="78">
        <v>8</v>
      </c>
      <c r="P44" s="76">
        <f>IF(O44="",$J$5+1,O44)</f>
        <v>8</v>
      </c>
      <c r="Q44" s="75">
        <v>11</v>
      </c>
      <c r="R44" s="76">
        <f>IF(Q44="",$J$5+1,Q44)</f>
        <v>11</v>
      </c>
      <c r="S44" s="72">
        <v>14</v>
      </c>
      <c r="T44" s="77">
        <v>7</v>
      </c>
      <c r="U44" s="74">
        <f>IF(S44=1,0.75,0)</f>
        <v>0</v>
      </c>
      <c r="V44" s="75">
        <v>12</v>
      </c>
      <c r="W44" s="76">
        <f>IF(V44="",$J$5+1,V44)</f>
        <v>12</v>
      </c>
      <c r="X44" s="75">
        <v>14</v>
      </c>
      <c r="Y44" s="76">
        <f>IF(X44="",$J$5+1,X44)</f>
        <v>14</v>
      </c>
      <c r="Z44" s="72"/>
      <c r="AA44" s="77"/>
      <c r="AB44" s="74">
        <f>IF(Z44=1,0.75,0)</f>
        <v>0</v>
      </c>
      <c r="AC44" s="111"/>
      <c r="AD44" s="76">
        <f>IF(AC44="",$J$5+1,AC44)</f>
        <v>52</v>
      </c>
      <c r="AF44" s="76">
        <f>IF(AE44="",$J$5+1,AE44)</f>
        <v>52</v>
      </c>
      <c r="AH44" s="133">
        <f>$J$5+1</f>
        <v>52</v>
      </c>
      <c r="AI44" s="99"/>
      <c r="AJ44" s="100">
        <f>IF(AI44="",$J$5+1,AI44)</f>
        <v>52</v>
      </c>
      <c r="AK44" s="99"/>
      <c r="AL44" s="100">
        <f>IF(AK44="",$J$5+1,AK44)</f>
        <v>52</v>
      </c>
      <c r="AM44" s="116"/>
      <c r="AN44" s="117"/>
      <c r="AO44" s="74">
        <f>IF(AM44=1,0.75,0)</f>
        <v>0</v>
      </c>
      <c r="AP44" s="99"/>
      <c r="AQ44" s="76">
        <f>IF(AP44="",$J$5+1,AP44)</f>
        <v>52</v>
      </c>
      <c r="AR44" s="99"/>
      <c r="AS44" s="76">
        <f>IF(AR44="",$J$5+1,AR44)</f>
        <v>52</v>
      </c>
      <c r="AT44" s="99"/>
      <c r="AU44" s="76">
        <f>IF(AT44="",$J$5+1,AT44)</f>
        <v>52</v>
      </c>
      <c r="AV44" s="99"/>
      <c r="AW44" s="76">
        <f>IF(AV44="",$J$5+1,AV44)</f>
        <v>52</v>
      </c>
      <c r="AX44" s="72"/>
      <c r="AY44" s="85">
        <f>IF(AX44=1,0.75,0)</f>
        <v>0</v>
      </c>
      <c r="AZ44" s="46"/>
      <c r="BA44" s="87">
        <f>$J$5+1</f>
        <v>52</v>
      </c>
      <c r="BB44" s="46"/>
      <c r="BC44" s="87">
        <f>$J$5+1</f>
        <v>52</v>
      </c>
      <c r="BD44" s="46"/>
      <c r="BE44" s="87">
        <f>$J$5+1</f>
        <v>52</v>
      </c>
      <c r="BF44" s="46"/>
      <c r="BG44" s="87">
        <f>$J$5+1</f>
        <v>52</v>
      </c>
      <c r="BH44" s="89">
        <f>(L44+S44+Z44+AM44+AX44)</f>
        <v>22</v>
      </c>
      <c r="BI44" s="90">
        <f>BH44-MAX(L44,S44,Z44,AM44,AX44)</f>
        <v>8</v>
      </c>
      <c r="BJ44" s="91"/>
      <c r="BK44" s="69">
        <f>SUM(N44,U44,AB44,AO44,AY44)</f>
        <v>0</v>
      </c>
      <c r="BL44" s="92">
        <f>SUM(P44,R44,W44,Y44,AD44,AF44,AH44,AJ44,AL44,AQ44,AS44,AU44,AW44,BA44,BC44,BE44,BG44)</f>
        <v>721</v>
      </c>
      <c r="BM44" s="71">
        <f>BL44-BK44</f>
        <v>721</v>
      </c>
      <c r="BN44" s="93">
        <f>SUM(BP44:BR44)</f>
        <v>156</v>
      </c>
      <c r="BO44" s="16">
        <f>BM44-BN44</f>
        <v>565</v>
      </c>
      <c r="BP44" s="94">
        <f>MAX($P44,$R44,$W44,$Y44,$AD44,$AF44,$AH44,$AJ44,$AL44,$AQ44,$AS44,$AU44,$AW44,$BA44,$BC44,$BE44,$BG44)</f>
        <v>52</v>
      </c>
      <c r="BQ44" s="94">
        <f>LARGE(($P44,$R44,$W44,$Y44,$AD44,$AF44,$AH44,$AJ44,$AL44,$AQ44,$AS44,$AU44,$AW44,$BA44,$BC44,$BE44,$BG44),2)</f>
        <v>52</v>
      </c>
      <c r="BR44" s="94">
        <f>LARGE(($P44,$R44,$W44,$Y44,$AD44,$AF44,$AH44,$AJ44,$AL44,$AQ44,$AS44,$AU44,$AW44,$BA44,$BC44,$BE44,$BG44),3)</f>
        <v>52</v>
      </c>
      <c r="BS44" s="95" t="e">
        <f>LARGE(($P44,$R44,$W44,$Y44,#REF!,#REF!,$AD44,$AF44,$AH44,$AJ44,$AQ44,$AS44,$AU44,$AW44,$BA44,$BC44,$BE44,$BG44),4)</f>
        <v>#REF!</v>
      </c>
      <c r="BT44" s="95" t="e">
        <f>LARGE(($P44,$R44,$W44,$Y44,#REF!,#REF!,$AD44,$AF44,$AH44,$AJ44,$AQ44,$AS44,$AU44,$AW44,$BA44,$BC44,$BE44,$BG44),5)</f>
        <v>#REF!</v>
      </c>
      <c r="BV44" s="9"/>
    </row>
    <row r="45" spans="1:77" ht="12.75">
      <c r="A45" s="70">
        <f>A44+1</f>
        <v>39</v>
      </c>
      <c r="B45" t="s">
        <v>214</v>
      </c>
      <c r="C45" t="s">
        <v>215</v>
      </c>
      <c r="D45" t="s">
        <v>216</v>
      </c>
      <c r="E45" t="s">
        <v>217</v>
      </c>
      <c r="F45" s="1" t="s">
        <v>218</v>
      </c>
      <c r="G45" s="1" t="s">
        <v>41</v>
      </c>
      <c r="H45" s="1" t="s">
        <v>60</v>
      </c>
      <c r="I45" s="1" t="s">
        <v>35</v>
      </c>
      <c r="J45" s="71">
        <f>BO45</f>
        <v>571</v>
      </c>
      <c r="K45" s="71"/>
      <c r="L45" s="72"/>
      <c r="M45" s="73"/>
      <c r="N45" s="74">
        <f>IF(L45=1,0.75,0)</f>
        <v>0</v>
      </c>
      <c r="O45" s="78"/>
      <c r="P45" s="76">
        <f>IF(O45="",$J$5+1,O45)</f>
        <v>52</v>
      </c>
      <c r="Q45" s="114"/>
      <c r="R45" s="76">
        <f>IF(Q45="",$J$5+1,Q45)</f>
        <v>52</v>
      </c>
      <c r="S45" s="116"/>
      <c r="T45" s="117"/>
      <c r="U45" s="74">
        <f>IF(S45=1,0.75,0)</f>
        <v>0</v>
      </c>
      <c r="V45" s="75"/>
      <c r="W45" s="76">
        <f>IF(V45="",$J$5+1,V45)</f>
        <v>52</v>
      </c>
      <c r="X45" s="75"/>
      <c r="Y45" s="76">
        <f>IF(X45="",$J$5+1,X45)</f>
        <v>52</v>
      </c>
      <c r="Z45" s="72"/>
      <c r="AA45" s="77"/>
      <c r="AB45" s="74">
        <f>IF(Z45=1,0.75,0)</f>
        <v>0</v>
      </c>
      <c r="AD45" s="76">
        <f>IF(AC45="",$J$5+1,AC45)</f>
        <v>52</v>
      </c>
      <c r="AF45" s="76">
        <f>IF(AE45="",$J$5+1,AE45)</f>
        <v>52</v>
      </c>
      <c r="AH45" s="133">
        <f>$J$5+1</f>
        <v>52</v>
      </c>
      <c r="AI45" s="99"/>
      <c r="AJ45" s="83">
        <f>IF(AI45="",$J$5+1,AI45)</f>
        <v>52</v>
      </c>
      <c r="AK45" s="99"/>
      <c r="AL45" s="83">
        <f>IF(AK45="",$J$5+1,AK45)</f>
        <v>52</v>
      </c>
      <c r="AM45" s="72">
        <v>14</v>
      </c>
      <c r="AN45" s="77">
        <v>5</v>
      </c>
      <c r="AO45" s="74">
        <f>IF(AM45=1,0.75,0)</f>
        <v>0</v>
      </c>
      <c r="AP45">
        <v>9</v>
      </c>
      <c r="AQ45" s="76">
        <f>IF(AP45="",$J$5+1,AP45)</f>
        <v>9</v>
      </c>
      <c r="AR45">
        <v>14</v>
      </c>
      <c r="AS45" s="76">
        <f>IF(AR45="",$J$5+1,AR45)</f>
        <v>14</v>
      </c>
      <c r="AT45">
        <v>14</v>
      </c>
      <c r="AU45" s="76">
        <f>IF(AT45="",$J$5+1,AT45)</f>
        <v>14</v>
      </c>
      <c r="AV45">
        <v>14</v>
      </c>
      <c r="AW45" s="76">
        <f>IF(AV45="",$J$5+1,AV45)</f>
        <v>14</v>
      </c>
      <c r="AX45" s="72"/>
      <c r="AY45" s="85">
        <f>IF(AX45=1,0.75,0)</f>
        <v>0</v>
      </c>
      <c r="AZ45" s="46"/>
      <c r="BA45" s="87">
        <f>$J$5+1</f>
        <v>52</v>
      </c>
      <c r="BB45" s="46"/>
      <c r="BC45" s="87">
        <f>$J$5+1</f>
        <v>52</v>
      </c>
      <c r="BD45" s="46"/>
      <c r="BE45" s="87">
        <f>$J$5+1</f>
        <v>52</v>
      </c>
      <c r="BF45" s="46"/>
      <c r="BG45" s="87">
        <f>$J$5+1</f>
        <v>52</v>
      </c>
      <c r="BH45" s="89">
        <f>(L45+S45+Z45+AM45+AX45)</f>
        <v>14</v>
      </c>
      <c r="BI45" s="90">
        <f>BH45-MAX(L45,S45,Z45,AM45,AX45)</f>
        <v>0</v>
      </c>
      <c r="BJ45" s="91"/>
      <c r="BK45" s="69">
        <f>SUM(N45,U45,AB45,AO45,AY45)</f>
        <v>0</v>
      </c>
      <c r="BL45" s="92">
        <f>SUM(P45,R45,W45,Y45,AD45,AF45,AH45,AJ45,AL45,AQ45,AS45,AU45,AW45,BA45,BC45,BE45,BG45)</f>
        <v>727</v>
      </c>
      <c r="BM45" s="71">
        <f>BL45-BK45</f>
        <v>727</v>
      </c>
      <c r="BN45" s="93">
        <f>SUM(BP45:BR45)</f>
        <v>156</v>
      </c>
      <c r="BO45" s="16">
        <f>BM45-BN45</f>
        <v>571</v>
      </c>
      <c r="BP45" s="94">
        <f>MAX($P45,$R45,$W45,$Y45,$AD45,$AF45,$AH45,$AJ45,$AL45,$AQ45,$AS45,$AU45,$AW45,$BA45,$BC45,$BE45,$BG45)</f>
        <v>52</v>
      </c>
      <c r="BQ45" s="94">
        <f>LARGE(($P45,$R45,$W45,$Y45,$AD45,$AF45,$AH45,$AJ45,$AL45,$AQ45,$AS45,$AU45,$AW45,$BA45,$BC45,$BE45,$BG45),2)</f>
        <v>52</v>
      </c>
      <c r="BR45" s="94">
        <f>LARGE(($P45,$R45,$W45,$Y45,$AD45,$AF45,$AH45,$AJ45,$AL45,$AQ45,$AS45,$AU45,$AW45,$BA45,$BC45,$BE45,$BG45),3)</f>
        <v>52</v>
      </c>
      <c r="BS45" s="99" t="e">
        <f>LARGE(($P45,$R45,$W45,$Y45,#REF!,#REF!,$AD45,$AF45,$AH45,$AJ45,$AQ45,$AS45,$AU45,$AW45,$BA45,$BC45,$BE45,$BG45),4)</f>
        <v>#REF!</v>
      </c>
      <c r="BT45" s="99" t="e">
        <f>LARGE(($P45,$R45,$W45,$Y45,#REF!,#REF!,$AD45,$AF45,$AH45,$AJ45,$AQ45,$AS45,$AU45,$AW45,$BA45,$BC45,$BE45,$BG45),5)</f>
        <v>#REF!</v>
      </c>
      <c r="BU45" s="9"/>
      <c r="BX45" s="9"/>
      <c r="BY45" s="9"/>
    </row>
    <row r="46" spans="1:72" ht="12.75">
      <c r="A46" s="70">
        <f>A45+1</f>
        <v>40</v>
      </c>
      <c r="B46" t="s">
        <v>219</v>
      </c>
      <c r="C46" t="s">
        <v>220</v>
      </c>
      <c r="D46" t="s">
        <v>221</v>
      </c>
      <c r="E46" t="s">
        <v>222</v>
      </c>
      <c r="F46" s="1" t="s">
        <v>223</v>
      </c>
      <c r="G46" s="1" t="s">
        <v>41</v>
      </c>
      <c r="H46" s="1" t="s">
        <v>60</v>
      </c>
      <c r="I46" s="1" t="s">
        <v>35</v>
      </c>
      <c r="J46" s="71">
        <f>BO46</f>
        <v>573</v>
      </c>
      <c r="K46" s="71"/>
      <c r="L46" s="72"/>
      <c r="M46" s="73"/>
      <c r="N46" s="74">
        <f>IF(L46=1,0.75,0)</f>
        <v>0</v>
      </c>
      <c r="O46" s="75"/>
      <c r="P46" s="76">
        <f>IF(O46="",$J$5+1,O46)</f>
        <v>52</v>
      </c>
      <c r="Q46" s="75"/>
      <c r="R46" s="76">
        <f>IF(Q46="",$J$5+1,Q46)</f>
        <v>52</v>
      </c>
      <c r="S46" s="72"/>
      <c r="T46" s="77"/>
      <c r="U46" s="74">
        <f>IF(S46=1,0.75,0)</f>
        <v>0</v>
      </c>
      <c r="V46" s="78"/>
      <c r="W46" s="76">
        <f>IF(V46="",$J$5+1,V46)</f>
        <v>52</v>
      </c>
      <c r="X46" s="78"/>
      <c r="Y46" s="76">
        <f>IF(X46="",$J$5+1,X46)</f>
        <v>52</v>
      </c>
      <c r="Z46" s="72">
        <v>19</v>
      </c>
      <c r="AA46" s="77">
        <v>1</v>
      </c>
      <c r="AB46" s="74">
        <f>IF(Z46=1,0.75,0)</f>
        <v>0</v>
      </c>
      <c r="AC46" s="112" t="s">
        <v>85</v>
      </c>
      <c r="AD46" s="76">
        <v>21</v>
      </c>
      <c r="AE46" s="101" t="s">
        <v>85</v>
      </c>
      <c r="AF46" s="76">
        <v>21</v>
      </c>
      <c r="AG46" s="75" t="s">
        <v>85</v>
      </c>
      <c r="AH46" s="133">
        <v>21</v>
      </c>
      <c r="AI46" s="75" t="s">
        <v>85</v>
      </c>
      <c r="AJ46" s="76">
        <v>21</v>
      </c>
      <c r="AK46" s="75" t="s">
        <v>85</v>
      </c>
      <c r="AL46" s="76">
        <v>21</v>
      </c>
      <c r="AM46" s="72"/>
      <c r="AN46" s="77"/>
      <c r="AO46" s="74">
        <f>IF(AM46=1,0.75,0)</f>
        <v>0</v>
      </c>
      <c r="AP46" s="99"/>
      <c r="AQ46" s="76">
        <f>IF(AP46="",$J$5+1,AP46)</f>
        <v>52</v>
      </c>
      <c r="AR46" s="99"/>
      <c r="AS46" s="76">
        <f>IF(AR46="",$J$5+1,AR46)</f>
        <v>52</v>
      </c>
      <c r="AT46" s="99"/>
      <c r="AU46" s="76">
        <f>IF(AT46="",$J$5+1,AT46)</f>
        <v>52</v>
      </c>
      <c r="AV46" s="99"/>
      <c r="AW46" s="76">
        <f>IF(AV46="",$J$5+1,AV46)</f>
        <v>52</v>
      </c>
      <c r="AX46" s="72"/>
      <c r="AY46" s="85">
        <f>IF(AX46=1,0.75,0)</f>
        <v>0</v>
      </c>
      <c r="AZ46" s="86"/>
      <c r="BA46" s="87">
        <f>$J$5+1</f>
        <v>52</v>
      </c>
      <c r="BB46" s="86"/>
      <c r="BC46" s="87">
        <f>$J$5+1</f>
        <v>52</v>
      </c>
      <c r="BD46" s="86"/>
      <c r="BE46" s="87">
        <f>$J$5+1</f>
        <v>52</v>
      </c>
      <c r="BF46" s="46"/>
      <c r="BG46" s="136">
        <f>$J$5+1</f>
        <v>52</v>
      </c>
      <c r="BH46" s="89">
        <f>(L46+S46+Z46+AM46+AX46)</f>
        <v>19</v>
      </c>
      <c r="BI46" s="90">
        <f>BH46-MAX(L46,S46,Z46,AM46,AX46)</f>
        <v>0</v>
      </c>
      <c r="BJ46" s="91"/>
      <c r="BK46" s="69">
        <f>SUM(N46,U46,AB46,AO46,AY46)</f>
        <v>0</v>
      </c>
      <c r="BL46" s="92">
        <f>SUM(P46,R46,W46,Y46,AD46,AF46,AH46,AJ46,AL46,AQ46,AS46,AU46,AW46,BA46,BC46,BE46,BG46)</f>
        <v>729</v>
      </c>
      <c r="BM46" s="71">
        <f>BL46-BK46</f>
        <v>729</v>
      </c>
      <c r="BN46" s="93">
        <f>SUM(BP46:BR46)</f>
        <v>156</v>
      </c>
      <c r="BO46" s="16">
        <f>BM46-BN46</f>
        <v>573</v>
      </c>
      <c r="BP46" s="94">
        <f>MAX($P46,$R46,$W46,$Y46,$AD46,$AF46,$AH46,$AJ46,$AL46,$AQ46,$AS46,$AU46,$AW46,$BA46,$BC46,$BE46,$BG46)</f>
        <v>52</v>
      </c>
      <c r="BQ46" s="94">
        <f>LARGE(($P46,$R46,$W46,$Y46,$AD46,$AF46,$AH46,$AJ46,$AL46,$AQ46,$AS46,$AU46,$AW46,$BA46,$BC46,$BE46,$BG46),2)</f>
        <v>52</v>
      </c>
      <c r="BR46" s="94">
        <f>LARGE(($P46,$R46,$W46,$Y46,$AD46,$AF46,$AH46,$AJ46,$AL46,$AQ46,$AS46,$AU46,$AW46,$BA46,$BC46,$BE46,$BG46),3)</f>
        <v>52</v>
      </c>
      <c r="BS46" s="95" t="e">
        <f>LARGE(($P46,$R46,$W46,$Y46,#REF!,#REF!,$AD46,$AF46,$AH46,$AJ46,$AQ46,$AS46,$AU46,$AW46,$BA46,$BC46,$BE46,$BG46),4)</f>
        <v>#REF!</v>
      </c>
      <c r="BT46" s="95" t="e">
        <f>LARGE(($P46,$R46,$W46,$Y46,#REF!,#REF!,$AD46,$AF46,$AH46,$AJ46,$AQ46,$AS46,$AU46,$AW46,$BA46,$BC46,$BE46,$BG46),5)</f>
        <v>#REF!</v>
      </c>
    </row>
    <row r="47" spans="1:73" ht="12.75">
      <c r="A47" s="70">
        <f>A46+1</f>
        <v>41</v>
      </c>
      <c r="B47" t="s">
        <v>224</v>
      </c>
      <c r="C47" t="s">
        <v>30</v>
      </c>
      <c r="D47" t="s">
        <v>139</v>
      </c>
      <c r="E47" t="s">
        <v>225</v>
      </c>
      <c r="F47" s="1" t="s">
        <v>226</v>
      </c>
      <c r="G47" s="1" t="s">
        <v>53</v>
      </c>
      <c r="H47" s="1" t="s">
        <v>179</v>
      </c>
      <c r="I47" s="1" t="s">
        <v>35</v>
      </c>
      <c r="J47" s="71">
        <f>BO47</f>
        <v>573</v>
      </c>
      <c r="K47" s="71"/>
      <c r="L47" s="72"/>
      <c r="M47" s="73"/>
      <c r="N47" s="74">
        <f>IF(L47=1,0.75,0)</f>
        <v>0</v>
      </c>
      <c r="O47" s="99"/>
      <c r="P47" s="76">
        <f>IF(O47="",$J$5+1,O47)</f>
        <v>52</v>
      </c>
      <c r="Q47" s="75"/>
      <c r="R47" s="76">
        <f>IF(Q47="",$J$5+1,Q47)</f>
        <v>52</v>
      </c>
      <c r="S47" s="72"/>
      <c r="T47" s="77"/>
      <c r="U47" s="74">
        <f>IF(S47=1,0.75,0)</f>
        <v>0</v>
      </c>
      <c r="W47" s="76">
        <f>IF(V47="",$J$5+1,V47)</f>
        <v>52</v>
      </c>
      <c r="X47" s="108"/>
      <c r="Y47" s="76">
        <f>IF(X47="",$J$5+1,X47)</f>
        <v>52</v>
      </c>
      <c r="Z47" s="72">
        <v>19</v>
      </c>
      <c r="AA47" s="77">
        <v>1</v>
      </c>
      <c r="AB47" s="74">
        <f>IF(Z47=1,0.75,0)</f>
        <v>0</v>
      </c>
      <c r="AC47" s="111" t="s">
        <v>85</v>
      </c>
      <c r="AD47" s="76">
        <v>21</v>
      </c>
      <c r="AE47" s="118" t="s">
        <v>85</v>
      </c>
      <c r="AF47" s="76">
        <v>21</v>
      </c>
      <c r="AG47" s="118" t="s">
        <v>85</v>
      </c>
      <c r="AH47" s="115">
        <v>21</v>
      </c>
      <c r="AI47" s="101" t="s">
        <v>85</v>
      </c>
      <c r="AJ47" s="100">
        <v>21</v>
      </c>
      <c r="AK47" s="101" t="s">
        <v>85</v>
      </c>
      <c r="AL47" s="100">
        <v>21</v>
      </c>
      <c r="AM47" s="72"/>
      <c r="AN47" s="77"/>
      <c r="AO47" s="74">
        <f>IF(AM47=1,0.75,0)</f>
        <v>0</v>
      </c>
      <c r="AP47" s="99"/>
      <c r="AQ47" s="76">
        <f>IF(AP47="",$J$5+1,AP47)</f>
        <v>52</v>
      </c>
      <c r="AR47" s="99"/>
      <c r="AS47" s="76">
        <f>IF(AR47="",$J$5+1,AR47)</f>
        <v>52</v>
      </c>
      <c r="AT47" s="99"/>
      <c r="AU47" s="76">
        <f>IF(AT47="",$J$5+1,AT47)</f>
        <v>52</v>
      </c>
      <c r="AV47" s="99"/>
      <c r="AW47" s="76">
        <f>IF(AV47="",$J$5+1,AV47)</f>
        <v>52</v>
      </c>
      <c r="AX47" s="72"/>
      <c r="AY47" s="85">
        <f>IF(AX47=1,0.75,0)</f>
        <v>0</v>
      </c>
      <c r="AZ47" s="46"/>
      <c r="BA47" s="87">
        <f>$J$5+1</f>
        <v>52</v>
      </c>
      <c r="BB47" s="46"/>
      <c r="BC47" s="87">
        <f>$J$5+1</f>
        <v>52</v>
      </c>
      <c r="BD47" s="46"/>
      <c r="BE47" s="87">
        <f>$J$5+1</f>
        <v>52</v>
      </c>
      <c r="BF47" s="46"/>
      <c r="BG47" s="87">
        <f>$J$5+1</f>
        <v>52</v>
      </c>
      <c r="BH47" s="89">
        <f>(L47+S47+Z47+AM47+AX47)</f>
        <v>19</v>
      </c>
      <c r="BI47" s="90">
        <f>BH47-MAX(L47,S47,Z47,AM47,AX47)</f>
        <v>0</v>
      </c>
      <c r="BJ47" s="91"/>
      <c r="BK47" s="69">
        <f>SUM(N47,U47,AB47,AO47,AY47)</f>
        <v>0</v>
      </c>
      <c r="BL47" s="92">
        <f>SUM(P47,R47,W47,Y47,AD47,AF47,AH47,AJ47,AL47,AQ47,AS47,AU47,AW47,BA47,BC47,BE47,BG47)</f>
        <v>729</v>
      </c>
      <c r="BM47" s="71">
        <f>BL47-BK47</f>
        <v>729</v>
      </c>
      <c r="BN47" s="93">
        <f>SUM(BP47:BR47)</f>
        <v>156</v>
      </c>
      <c r="BO47" s="16">
        <f>BM47-BN47</f>
        <v>573</v>
      </c>
      <c r="BP47" s="94">
        <f>MAX($P47,$R47,$W47,$Y47,$AD47,$AF47,$AH47,$AJ47,$AL47,$AQ47,$AS47,$AU47,$AW47,$BA47,$BC47,$BE47,$BG47)</f>
        <v>52</v>
      </c>
      <c r="BQ47" s="94">
        <f>LARGE(($P47,$R47,$W47,$Y47,$AD47,$AF47,$AH47,$AJ47,$AL47,$AQ47,$AS47,$AU47,$AW47,$BA47,$BC47,$BE47,$BG47),2)</f>
        <v>52</v>
      </c>
      <c r="BR47" s="94">
        <f>LARGE(($P47,$R47,$W47,$Y47,$AD47,$AF47,$AH47,$AJ47,$AL47,$AQ47,$AS47,$AU47,$AW47,$BA47,$BC47,$BE47,$BG47),3)</f>
        <v>52</v>
      </c>
      <c r="BS47" s="95" t="e">
        <f>LARGE(($P47,$R47,$W47,$Y47,#REF!,#REF!,$AD47,$AF47,$AH47,$AJ47,$AQ47,$AS47,$AU47,$AW47,$BA47,$BC47,$BE47,$BG47),4)</f>
        <v>#REF!</v>
      </c>
      <c r="BT47" s="95" t="e">
        <f>LARGE(($P47,$R47,$W47,$Y47,#REF!,#REF!,$AD47,$AF47,$AH47,$AJ47,$AQ47,$AS47,$AU47,$AW47,$BA47,$BC47,$BE47,$BG47),5)</f>
        <v>#REF!</v>
      </c>
      <c r="BU47" s="9"/>
    </row>
    <row r="48" spans="1:72" ht="12.75">
      <c r="A48" s="70">
        <f>A47+1</f>
        <v>42</v>
      </c>
      <c r="B48" t="s">
        <v>227</v>
      </c>
      <c r="C48" t="s">
        <v>228</v>
      </c>
      <c r="D48" t="s">
        <v>92</v>
      </c>
      <c r="E48" t="s">
        <v>229</v>
      </c>
      <c r="F48" s="1" t="s">
        <v>230</v>
      </c>
      <c r="G48" s="1" t="s">
        <v>41</v>
      </c>
      <c r="H48" s="1" t="s">
        <v>60</v>
      </c>
      <c r="I48" s="1" t="s">
        <v>35</v>
      </c>
      <c r="J48" s="71">
        <f>BO48</f>
        <v>580</v>
      </c>
      <c r="K48" s="71"/>
      <c r="L48" s="72"/>
      <c r="M48" s="73"/>
      <c r="N48" s="74">
        <f>IF(L48=1,0.75,0)</f>
        <v>0</v>
      </c>
      <c r="O48" s="75"/>
      <c r="P48" s="76">
        <f>IF(O48="",$J$5+1,O48)</f>
        <v>52</v>
      </c>
      <c r="Q48" s="75"/>
      <c r="R48" s="76">
        <f>IF(Q48="",$J$5+1,Q48)</f>
        <v>52</v>
      </c>
      <c r="S48" s="72"/>
      <c r="T48" s="77"/>
      <c r="U48" s="74">
        <f>IF(S48=1,0.75,0)</f>
        <v>0</v>
      </c>
      <c r="V48" s="75"/>
      <c r="W48" s="76">
        <f>IF(V48="",$J$5+1,V48)</f>
        <v>52</v>
      </c>
      <c r="X48" s="75"/>
      <c r="Y48" s="76">
        <f>IF(X48="",$J$5+1,X48)</f>
        <v>52</v>
      </c>
      <c r="Z48" s="72"/>
      <c r="AA48" s="77"/>
      <c r="AB48" s="74">
        <f>IF(Z48=1,0.75,0)</f>
        <v>0</v>
      </c>
      <c r="AC48" s="98"/>
      <c r="AD48" s="76">
        <f>IF(AC48="",$J$5+1,AC48)</f>
        <v>52</v>
      </c>
      <c r="AE48" s="113"/>
      <c r="AF48" s="76">
        <f>IF(AE48="",$J$5+1,AE48)</f>
        <v>52</v>
      </c>
      <c r="AG48" s="82"/>
      <c r="AH48" s="76">
        <f>IF(AG48="",$J$5+1,AG48)</f>
        <v>52</v>
      </c>
      <c r="AI48" s="82"/>
      <c r="AJ48" s="83">
        <f>IF(AI48="",$J$5+1,AI48)</f>
        <v>52</v>
      </c>
      <c r="AK48" s="82"/>
      <c r="AL48" s="83">
        <f>IF(AK48="",$J$5+1,AK48)</f>
        <v>52</v>
      </c>
      <c r="AM48" s="72">
        <v>17</v>
      </c>
      <c r="AN48" s="77">
        <v>4</v>
      </c>
      <c r="AO48" s="74">
        <f>IF(AM48=1,0.75,0)</f>
        <v>0</v>
      </c>
      <c r="AP48" s="122">
        <v>11</v>
      </c>
      <c r="AQ48" s="76">
        <f>IF(AP48="",$J$5+1,AP48)</f>
        <v>11</v>
      </c>
      <c r="AR48" s="122">
        <v>16</v>
      </c>
      <c r="AS48" s="76">
        <f>IF(AR48="",$J$5+1,AR48)</f>
        <v>16</v>
      </c>
      <c r="AT48" s="122">
        <v>15</v>
      </c>
      <c r="AU48" s="76">
        <f>IF(AT48="",$J$5+1,AT48)</f>
        <v>15</v>
      </c>
      <c r="AV48" s="122">
        <v>18</v>
      </c>
      <c r="AW48" s="76">
        <f>IF(AV48="",$J$5+1,AV48)</f>
        <v>18</v>
      </c>
      <c r="AX48" s="72"/>
      <c r="AY48" s="85">
        <f>IF(AX48=1,0.75,0)</f>
        <v>0</v>
      </c>
      <c r="AZ48" s="46"/>
      <c r="BA48" s="87">
        <f>$J$5+1</f>
        <v>52</v>
      </c>
      <c r="BB48" s="86"/>
      <c r="BC48" s="87">
        <f>$J$5+1</f>
        <v>52</v>
      </c>
      <c r="BD48" s="86"/>
      <c r="BE48" s="87">
        <f>$J$5+1</f>
        <v>52</v>
      </c>
      <c r="BF48" s="88"/>
      <c r="BG48" s="87">
        <f>$J$5+1</f>
        <v>52</v>
      </c>
      <c r="BH48" s="89">
        <f>(L48+S48+Z48+AM48+AX48)</f>
        <v>17</v>
      </c>
      <c r="BI48" s="90">
        <f>BH48-MAX(L48,S48,Z48,AM48,AX48)</f>
        <v>0</v>
      </c>
      <c r="BJ48" s="91"/>
      <c r="BK48" s="69">
        <f>SUM(N48,U48,AB48,AO48,AY48)</f>
        <v>0</v>
      </c>
      <c r="BL48" s="92">
        <f>SUM(P48,R48,W48,Y48,AD48,AF48,AH48,AJ48,AL48,AQ48,AS48,AU48,AW48,BA48,BC48,BE48,BG48)</f>
        <v>736</v>
      </c>
      <c r="BM48" s="71">
        <f>BL48-BK48</f>
        <v>736</v>
      </c>
      <c r="BN48" s="93">
        <f>SUM(BP48:BR48)</f>
        <v>156</v>
      </c>
      <c r="BO48" s="16">
        <f>BM48-BN48</f>
        <v>580</v>
      </c>
      <c r="BP48" s="94">
        <f>MAX($P48,$R48,$W48,$Y48,$AD48,$AF48,$AH48,$AJ48,$AL48,$AQ48,$AS48,$AU48,$AW48,$BA48,$BC48,$BE48,$BG48)</f>
        <v>52</v>
      </c>
      <c r="BQ48" s="94">
        <f>LARGE(($P48,$R48,$W48,$Y48,$AD48,$AF48,$AH48,$AJ48,$AL48,$AQ48,$AS48,$AU48,$AW48,$BA48,$BC48,$BE48,$BG48),2)</f>
        <v>52</v>
      </c>
      <c r="BR48" s="94">
        <f>LARGE(($P48,$R48,$W48,$Y48,$AD48,$AF48,$AH48,$AJ48,$AL48,$AQ48,$AS48,$AU48,$AW48,$BA48,$BC48,$BE48,$BG48),3)</f>
        <v>52</v>
      </c>
      <c r="BS48" s="95" t="e">
        <f>LARGE(($P48,$R48,$W48,$Y48,#REF!,#REF!,$AD48,$AF48,$AH48,$AJ48,$AQ48,$AS48,$AU48,$AW48,$BA48,$BC48,$BE48,$BG48),4)</f>
        <v>#REF!</v>
      </c>
      <c r="BT48" s="95" t="e">
        <f>LARGE(($P48,$R48,$W48,$Y48,#REF!,#REF!,$AD48,$AF48,$AH48,$AJ48,$AQ48,$AS48,$AU48,$AW48,$BA48,$BC48,$BE48,$BG48),5)</f>
        <v>#REF!</v>
      </c>
    </row>
    <row r="49" spans="1:81" ht="12.75">
      <c r="A49" s="70">
        <f>A48+1</f>
        <v>43</v>
      </c>
      <c r="B49" t="s">
        <v>231</v>
      </c>
      <c r="C49" t="s">
        <v>232</v>
      </c>
      <c r="D49" t="s">
        <v>233</v>
      </c>
      <c r="E49" t="s">
        <v>117</v>
      </c>
      <c r="F49" s="1" t="s">
        <v>234</v>
      </c>
      <c r="G49" s="1" t="s">
        <v>41</v>
      </c>
      <c r="I49" s="1" t="s">
        <v>35</v>
      </c>
      <c r="J49" s="71">
        <f>BO49</f>
        <v>590</v>
      </c>
      <c r="K49" s="71"/>
      <c r="L49" s="72"/>
      <c r="M49" s="73"/>
      <c r="N49" s="74">
        <f>IF(L49=1,0.75,0)</f>
        <v>0</v>
      </c>
      <c r="O49" s="75"/>
      <c r="P49" s="76">
        <f>IF(O49="",$J$5+1,O49)</f>
        <v>52</v>
      </c>
      <c r="Q49" s="75"/>
      <c r="R49" s="76">
        <f>IF(Q49="",$J$5+1,Q49)</f>
        <v>52</v>
      </c>
      <c r="S49" s="72"/>
      <c r="T49" s="77"/>
      <c r="U49" s="74">
        <f>IF(S49=1,0.75,0)</f>
        <v>0</v>
      </c>
      <c r="V49" s="75"/>
      <c r="W49" s="76">
        <f>IF(V49="",$J$5+1,V49)</f>
        <v>52</v>
      </c>
      <c r="X49" s="75"/>
      <c r="Y49" s="76">
        <f>IF(X49="",$J$5+1,X49)</f>
        <v>52</v>
      </c>
      <c r="Z49" s="96"/>
      <c r="AA49" s="97"/>
      <c r="AB49" s="74">
        <f>IF(Z49=1,0.75,0)</f>
        <v>0</v>
      </c>
      <c r="AC49" s="98"/>
      <c r="AD49" s="76">
        <f>IF(AC49="",$J$5+1,AC49)</f>
        <v>52</v>
      </c>
      <c r="AF49" s="76">
        <f>IF(AE49="",$J$5+1,AE49)</f>
        <v>52</v>
      </c>
      <c r="AH49" s="76">
        <f>IF(AG49="",$J$5+1,AG49)</f>
        <v>52</v>
      </c>
      <c r="AI49" s="99"/>
      <c r="AJ49" s="100">
        <f>IF(AI49="",$J$5+1,AI49)</f>
        <v>52</v>
      </c>
      <c r="AK49" s="99"/>
      <c r="AL49" s="100">
        <f>IF(AK49="",$J$5+1,AK49)</f>
        <v>52</v>
      </c>
      <c r="AM49" s="72">
        <v>18</v>
      </c>
      <c r="AN49" s="77">
        <v>3</v>
      </c>
      <c r="AO49" s="74">
        <f>IF(AM49=1,0.75,0)</f>
        <v>0</v>
      </c>
      <c r="AP49" s="99">
        <v>18</v>
      </c>
      <c r="AQ49" s="76">
        <f>IF(AP49="",$J$5+1,AP49)</f>
        <v>18</v>
      </c>
      <c r="AR49" s="99" t="s">
        <v>85</v>
      </c>
      <c r="AS49" s="76">
        <v>19</v>
      </c>
      <c r="AT49" s="99">
        <v>17</v>
      </c>
      <c r="AU49" s="76">
        <f>IF(AT49="",$J$5+1,AT49)</f>
        <v>17</v>
      </c>
      <c r="AV49" s="99">
        <v>16</v>
      </c>
      <c r="AW49" s="76">
        <f>IF(AV49="",$J$5+1,AV49)</f>
        <v>16</v>
      </c>
      <c r="AX49" s="72"/>
      <c r="AY49" s="85">
        <f>IF(AX49=1,0.75,0)</f>
        <v>0</v>
      </c>
      <c r="AZ49" s="46"/>
      <c r="BA49" s="87">
        <f>$J$5+1</f>
        <v>52</v>
      </c>
      <c r="BB49" s="46"/>
      <c r="BC49" s="87">
        <f>$J$5+1</f>
        <v>52</v>
      </c>
      <c r="BD49" s="46"/>
      <c r="BE49" s="87">
        <f>$J$5+1</f>
        <v>52</v>
      </c>
      <c r="BF49" s="46"/>
      <c r="BG49" s="136">
        <f>$J$5+1</f>
        <v>52</v>
      </c>
      <c r="BH49" s="89">
        <f>(L49+S49+Z49+AM49+AX49)</f>
        <v>18</v>
      </c>
      <c r="BI49" s="90">
        <f>BH49-MAX(L49,S49,Z49,AM49,AX49)</f>
        <v>0</v>
      </c>
      <c r="BJ49" s="91"/>
      <c r="BK49" s="69">
        <f>SUM(N49,U49,AB49,AO49,AY49)</f>
        <v>0</v>
      </c>
      <c r="BL49" s="92">
        <f>SUM(P49,R49,W49,Y49,AD49,AF49,AH49,AJ49,AL49,AQ49,AS49,AU49,AW49,BA49,BC49,BE49,BG49)</f>
        <v>746</v>
      </c>
      <c r="BM49" s="71">
        <f>BL49-BK49</f>
        <v>746</v>
      </c>
      <c r="BN49" s="93">
        <f>SUM(BP49:BR49)</f>
        <v>156</v>
      </c>
      <c r="BO49" s="16">
        <f>BM49-BN49</f>
        <v>590</v>
      </c>
      <c r="BP49" s="94">
        <f>MAX($P49,$R49,$W49,$Y49,$AD49,$AF49,$AH49,$AJ49,$AL49,$AQ49,$AS49,$AU49,$AW49,$BA49,$BC49,$BE49,$BG49)</f>
        <v>52</v>
      </c>
      <c r="BQ49" s="94">
        <f>LARGE(($P49,$R49,$W49,$Y49,$AD49,$AF49,$AH49,$AJ49,$AL49,$AQ49,$AS49,$AU49,$AW49,$BA49,$BC49,$BE49,$BG49),2)</f>
        <v>52</v>
      </c>
      <c r="BR49" s="94">
        <f>LARGE(($P49,$R49,$W49,$Y49,$AD49,$AF49,$AH49,$AJ49,$AL49,$AQ49,$AS49,$AU49,$AW49,$BA49,$BC49,$BE49,$BG49),3)</f>
        <v>52</v>
      </c>
      <c r="BS49" s="95" t="e">
        <f>LARGE(($P49,$R49,$W49,$Y49,#REF!,#REF!,$AD49,$AF49,$AH49,$AJ49,$AQ49,$AS49,$AU49,$AW49,$BA49,$BC49,$BE49,$BG49),4)</f>
        <v>#REF!</v>
      </c>
      <c r="BT49" s="95" t="e">
        <f>LARGE(($P49,$R49,$W49,$Y49,#REF!,#REF!,$AD49,$AF49,$AH49,$AJ49,$AQ49,$AS49,$AU49,$AW49,$BA49,$BC49,$BE49,$BG49),5)</f>
        <v>#REF!</v>
      </c>
      <c r="BZ49" s="9"/>
      <c r="CA49" s="9"/>
      <c r="CB49" s="9"/>
      <c r="CC49" s="9"/>
    </row>
    <row r="50" spans="1:72" ht="12.75">
      <c r="A50" s="70">
        <f>A49+1</f>
        <v>44</v>
      </c>
      <c r="B50" t="s">
        <v>235</v>
      </c>
      <c r="C50" t="s">
        <v>101</v>
      </c>
      <c r="D50" t="s">
        <v>236</v>
      </c>
      <c r="E50" t="s">
        <v>237</v>
      </c>
      <c r="F50" s="1" t="s">
        <v>238</v>
      </c>
      <c r="G50" s="1" t="s">
        <v>53</v>
      </c>
      <c r="H50" s="1" t="s">
        <v>60</v>
      </c>
      <c r="I50" s="1" t="s">
        <v>35</v>
      </c>
      <c r="J50" s="71">
        <f>BO50</f>
        <v>616</v>
      </c>
      <c r="K50" s="71"/>
      <c r="L50" s="72"/>
      <c r="M50" s="73"/>
      <c r="N50" s="74">
        <f>IF(L50=1,0.75,0)</f>
        <v>0</v>
      </c>
      <c r="P50" s="76">
        <f>IF(O50="",$J$5+1,O50)</f>
        <v>52</v>
      </c>
      <c r="Q50" s="75"/>
      <c r="R50" s="76">
        <f>IF(Q50="",$J$5+1,Q50)</f>
        <v>52</v>
      </c>
      <c r="S50" s="72"/>
      <c r="T50" s="77"/>
      <c r="U50" s="74">
        <f>IF(S50=1,0.75,0)</f>
        <v>0</v>
      </c>
      <c r="W50" s="76">
        <f>IF(V50="",$J$5+1,V50)</f>
        <v>52</v>
      </c>
      <c r="X50" s="108"/>
      <c r="Y50" s="76">
        <f>IF(X50="",$J$5+1,X50)</f>
        <v>52</v>
      </c>
      <c r="Z50" s="72"/>
      <c r="AA50" s="77"/>
      <c r="AB50" s="74">
        <f>IF(Z50=1,0.75,0)</f>
        <v>0</v>
      </c>
      <c r="AC50" s="79"/>
      <c r="AD50" s="76">
        <f>IF(AC50="",$J$5+1,AC50)</f>
        <v>52</v>
      </c>
      <c r="AE50" s="80"/>
      <c r="AF50" s="76">
        <f>IF(AE50="",$J$5+1,AE50)</f>
        <v>52</v>
      </c>
      <c r="AG50" s="81"/>
      <c r="AH50" s="76">
        <f>IF(AG50="",$J$5+1,AG50)</f>
        <v>52</v>
      </c>
      <c r="AI50" s="82"/>
      <c r="AJ50" s="100">
        <f>IF(AI50="",$J$5+1,AI50)</f>
        <v>52</v>
      </c>
      <c r="AK50" s="82"/>
      <c r="AL50" s="100">
        <f>IF(AK50="",$J$5+1,AK50)</f>
        <v>52</v>
      </c>
      <c r="AM50" s="72"/>
      <c r="AN50" s="77"/>
      <c r="AO50" s="74">
        <f>IF(AM50=1,0.75,0)</f>
        <v>0</v>
      </c>
      <c r="AP50" s="99"/>
      <c r="AQ50" s="76">
        <f>IF(AP50="",$J$5+1,AP50)</f>
        <v>52</v>
      </c>
      <c r="AR50" s="99"/>
      <c r="AS50" s="76">
        <f>IF(AR50="",$J$5+1,AR50)</f>
        <v>52</v>
      </c>
      <c r="AT50" s="99"/>
      <c r="AU50" s="76">
        <f>IF(AT50="",$J$5+1,AT50)</f>
        <v>52</v>
      </c>
      <c r="AV50" s="99"/>
      <c r="AW50" s="76">
        <f>IF(AV50="",$J$5+1,AV50)</f>
        <v>52</v>
      </c>
      <c r="AX50" s="72">
        <v>23</v>
      </c>
      <c r="AY50" s="85">
        <f>IF(AX50=1,0.75,0)</f>
        <v>0</v>
      </c>
      <c r="AZ50" s="46">
        <v>21</v>
      </c>
      <c r="BA50" s="87">
        <v>21</v>
      </c>
      <c r="BB50" s="46">
        <v>23</v>
      </c>
      <c r="BC50" s="87">
        <v>23</v>
      </c>
      <c r="BD50" s="46">
        <v>24</v>
      </c>
      <c r="BE50" s="87">
        <v>24</v>
      </c>
      <c r="BF50" s="137" t="s">
        <v>54</v>
      </c>
      <c r="BG50" s="87">
        <f>$AX$5+1</f>
        <v>28</v>
      </c>
      <c r="BH50" s="89">
        <f>(L50+S50+Z50+AM50+AX50)</f>
        <v>23</v>
      </c>
      <c r="BI50" s="90">
        <f>BH50-MAX(L50,S50,Z50,AM50,AX50)</f>
        <v>0</v>
      </c>
      <c r="BJ50" s="91"/>
      <c r="BK50" s="69">
        <f>SUM(N50,U50,AB50,AO50,AY50)</f>
        <v>0</v>
      </c>
      <c r="BL50" s="92">
        <f>SUM(P50,R50,W50,Y50,AD50,AF50,AH50,AJ50,AL50,AQ50,AS50,AU50,AW50,BA50,BC50,BE50,BG50)</f>
        <v>772</v>
      </c>
      <c r="BM50" s="71">
        <f>BL50-BK50</f>
        <v>772</v>
      </c>
      <c r="BN50" s="93">
        <f>SUM(BP50:BR50)</f>
        <v>156</v>
      </c>
      <c r="BO50" s="16">
        <f>BM50-BN50</f>
        <v>616</v>
      </c>
      <c r="BP50" s="94">
        <f>MAX($P50,$R50,$W50,$Y50,$AD50,$AF50,$AH50,$AJ50,$AL50,$AQ50,$AS50,$AU50,$AW50,$BA50,$BC50,$BE50,$BG50)</f>
        <v>52</v>
      </c>
      <c r="BQ50" s="94">
        <f>LARGE(($P50,$R50,$W50,$Y50,$AD50,$AF50,$AH50,$AJ50,$AL50,$AQ50,$AS50,$AU50,$AW50,$BA50,$BC50,$BE50,$BG50),2)</f>
        <v>52</v>
      </c>
      <c r="BR50" s="94">
        <f>LARGE(($P50,$R50,$W50,$Y50,$AD50,$AF50,$AH50,$AJ50,$AL50,$AQ50,$AS50,$AU50,$AW50,$BA50,$BC50,$BE50,$BG50),3)</f>
        <v>52</v>
      </c>
      <c r="BS50" s="95" t="e">
        <f>LARGE(($P50,$R50,$W50,$Y50,#REF!,#REF!,$AD50,$AF50,$AH50,$AJ50,$AQ50,$AS50,$AU50,$AW50,$BA50,$BC50,$BE50,$BG50),4)</f>
        <v>#REF!</v>
      </c>
      <c r="BT50" s="95" t="e">
        <f>LARGE(($P50,$R50,$W50,$Y50,#REF!,#REF!,$AD50,$AF50,$AH50,$AJ50,$AQ50,$AS50,$AU50,$AW50,$BA50,$BC50,$BE50,$BG50),5)</f>
        <v>#REF!</v>
      </c>
    </row>
    <row r="51" spans="1:72" ht="12.75">
      <c r="A51" s="70">
        <f>A50+1</f>
        <v>45</v>
      </c>
      <c r="B51" t="s">
        <v>239</v>
      </c>
      <c r="C51" t="s">
        <v>240</v>
      </c>
      <c r="D51" t="s">
        <v>241</v>
      </c>
      <c r="E51" t="s">
        <v>242</v>
      </c>
      <c r="F51" s="1" t="s">
        <v>243</v>
      </c>
      <c r="G51" s="1" t="s">
        <v>34</v>
      </c>
      <c r="I51" s="1" t="s">
        <v>35</v>
      </c>
      <c r="J51" s="71">
        <f>BO51</f>
        <v>626.25</v>
      </c>
      <c r="K51" s="71"/>
      <c r="L51" s="72"/>
      <c r="M51" s="73"/>
      <c r="N51" s="74">
        <f>IF(L51=1,0.75,0)</f>
        <v>0</v>
      </c>
      <c r="O51" s="75"/>
      <c r="P51" s="76">
        <f>IF(O51="",$J$5+1,O51)</f>
        <v>52</v>
      </c>
      <c r="Q51" s="75"/>
      <c r="R51" s="76">
        <f>IF(Q51="",$J$5+1,Q51)</f>
        <v>52</v>
      </c>
      <c r="S51" s="72">
        <v>1</v>
      </c>
      <c r="T51" s="77">
        <v>25</v>
      </c>
      <c r="U51" s="74">
        <f>IF(S51=1,0.75,0)</f>
        <v>0.75</v>
      </c>
      <c r="V51" s="75">
        <v>1</v>
      </c>
      <c r="W51" s="76">
        <f>IF(V51="",$J$5+1,V51)</f>
        <v>1</v>
      </c>
      <c r="X51" s="75">
        <v>2</v>
      </c>
      <c r="Y51" s="76">
        <f>IF(X51="",$J$5+1,X51)</f>
        <v>2</v>
      </c>
      <c r="Z51" s="96"/>
      <c r="AA51" s="97"/>
      <c r="AB51" s="74">
        <f>IF(Z51=1,0.75,0)</f>
        <v>0</v>
      </c>
      <c r="AC51" s="98"/>
      <c r="AD51" s="76">
        <f>IF(AC51="",$J$5+1,AC51)</f>
        <v>52</v>
      </c>
      <c r="AF51" s="76">
        <f>IF(AE51="",$J$5+1,AE51)</f>
        <v>52</v>
      </c>
      <c r="AH51" s="76">
        <f>IF(AG51="",$J$5+1,AG51)</f>
        <v>52</v>
      </c>
      <c r="AI51" s="99"/>
      <c r="AJ51" s="100">
        <f>IF(AI51="",$J$5+1,AI51)</f>
        <v>52</v>
      </c>
      <c r="AK51" s="99"/>
      <c r="AL51" s="100">
        <f>IF(AK51="",$J$5+1,AK51)</f>
        <v>52</v>
      </c>
      <c r="AM51" s="72"/>
      <c r="AN51" s="77"/>
      <c r="AO51" s="74">
        <f>IF(AM51=1,0.75,0)</f>
        <v>0</v>
      </c>
      <c r="AP51" s="99"/>
      <c r="AQ51" s="76">
        <f>IF(AP51="",$J$5+1,AP51)</f>
        <v>52</v>
      </c>
      <c r="AR51" s="99"/>
      <c r="AS51" s="76">
        <f>IF(AR51="",$J$5+1,AR51)</f>
        <v>52</v>
      </c>
      <c r="AT51" s="99"/>
      <c r="AU51" s="76">
        <f>IF(AT51="",$J$5+1,AT51)</f>
        <v>52</v>
      </c>
      <c r="AV51" s="99"/>
      <c r="AW51" s="76">
        <f>IF(AV51="",$J$5+1,AV51)</f>
        <v>52</v>
      </c>
      <c r="AX51" s="72"/>
      <c r="AY51" s="85">
        <f>IF(AX51=1,0.75,0)</f>
        <v>0</v>
      </c>
      <c r="AZ51" s="46"/>
      <c r="BA51" s="87">
        <f>$J$5+1</f>
        <v>52</v>
      </c>
      <c r="BB51" s="46"/>
      <c r="BC51" s="87">
        <f>$J$5+1</f>
        <v>52</v>
      </c>
      <c r="BD51" s="46"/>
      <c r="BE51" s="87">
        <f>$J$5+1</f>
        <v>52</v>
      </c>
      <c r="BF51" s="46"/>
      <c r="BG51" s="87">
        <f>$J$5+1</f>
        <v>52</v>
      </c>
      <c r="BH51" s="89">
        <f>(L51+S51+Z51+AM51+AX51)</f>
        <v>1</v>
      </c>
      <c r="BI51" s="90">
        <f>BH51-MAX(L51,S51,Z51,AM51,AX51)</f>
        <v>0</v>
      </c>
      <c r="BJ51" s="91"/>
      <c r="BK51" s="69">
        <f>SUM(N51,U51,AB51,AO51,AY51)</f>
        <v>0.75</v>
      </c>
      <c r="BL51" s="92">
        <f>SUM(P51,R51,W51,Y51,AD51,AF51,AH51,AJ51,AL51,AQ51,AS51,AU51,AW51,BA51,BC51,BE51,BG51)</f>
        <v>783</v>
      </c>
      <c r="BM51" s="71">
        <f>BL51-BK51</f>
        <v>782.25</v>
      </c>
      <c r="BN51" s="93">
        <f>SUM(BP51:BR51)</f>
        <v>156</v>
      </c>
      <c r="BO51" s="16">
        <f>BM51-BN51</f>
        <v>626.25</v>
      </c>
      <c r="BP51" s="94">
        <f>MAX($P51,$R51,$W51,$Y51,$AD51,$AF51,$AH51,$AJ51,$AL51,$AQ51,$AS51,$AU51,$AW51,$BA51,$BC51,$BE51,$BG51)</f>
        <v>52</v>
      </c>
      <c r="BQ51" s="94">
        <f>LARGE(($P51,$R51,$W51,$Y51,$AD51,$AF51,$AH51,$AJ51,$AL51,$AQ51,$AS51,$AU51,$AW51,$BA51,$BC51,$BE51,$BG51),2)</f>
        <v>52</v>
      </c>
      <c r="BR51" s="94">
        <f>LARGE(($P51,$R51,$W51,$Y51,$AD51,$AF51,$AH51,$AJ51,$AL51,$AQ51,$AS51,$AU51,$AW51,$BA51,$BC51,$BE51,$BG51),3)</f>
        <v>52</v>
      </c>
      <c r="BS51" s="95" t="e">
        <f>LARGE(($P51,$R51,$W51,$Y51,#REF!,#REF!,$AD51,$AF51,$AH51,$AJ51,$AQ51,$AS51,$AU51,$AW51,$BA51,$BC51,$BE51,$BG51),4)</f>
        <v>#REF!</v>
      </c>
      <c r="BT51" s="95" t="e">
        <f>LARGE(($P51,$R51,$W51,$Y51,#REF!,#REF!,$AD51,$AF51,$AH51,$AJ51,$AQ51,$AS51,$AU51,$AW51,$BA51,$BC51,$BE51,$BG51),5)</f>
        <v>#REF!</v>
      </c>
    </row>
    <row r="52" spans="1:72" ht="12.75">
      <c r="A52" s="70">
        <f>A51+1</f>
        <v>46</v>
      </c>
      <c r="B52" t="s">
        <v>244</v>
      </c>
      <c r="C52" t="s">
        <v>245</v>
      </c>
      <c r="D52" t="s">
        <v>246</v>
      </c>
      <c r="E52" t="s">
        <v>247</v>
      </c>
      <c r="F52" s="1" t="s">
        <v>248</v>
      </c>
      <c r="G52" s="1" t="s">
        <v>53</v>
      </c>
      <c r="I52" s="1" t="s">
        <v>35</v>
      </c>
      <c r="J52" s="71">
        <f>BO52</f>
        <v>641</v>
      </c>
      <c r="K52" s="71"/>
      <c r="L52" s="72"/>
      <c r="M52" s="73"/>
      <c r="N52" s="74">
        <f>IF(L52=1,0.75,0)</f>
        <v>0</v>
      </c>
      <c r="O52" s="75"/>
      <c r="P52" s="76">
        <f>IF(O52="",$J$5+1,O52)</f>
        <v>52</v>
      </c>
      <c r="Q52" s="75"/>
      <c r="R52" s="76">
        <f>IF(Q52="",$J$5+1,Q52)</f>
        <v>52</v>
      </c>
      <c r="S52" s="72">
        <v>7</v>
      </c>
      <c r="T52" s="77">
        <v>14</v>
      </c>
      <c r="U52" s="74">
        <f>IF(S52=1,0.75,0)</f>
        <v>0</v>
      </c>
      <c r="V52" s="75">
        <v>11</v>
      </c>
      <c r="W52" s="76">
        <f>IF(V52="",$J$5+1,V52)</f>
        <v>11</v>
      </c>
      <c r="X52" s="75">
        <v>6</v>
      </c>
      <c r="Y52" s="76">
        <f>IF(X52="",$J$5+1,X52)</f>
        <v>6</v>
      </c>
      <c r="Z52" s="96"/>
      <c r="AA52" s="97"/>
      <c r="AB52" s="74">
        <f>IF(Z52=1,0.75,0)</f>
        <v>0</v>
      </c>
      <c r="AC52" s="98"/>
      <c r="AD52" s="76">
        <f>IF(AC52="",$J$5+1,AC52)</f>
        <v>52</v>
      </c>
      <c r="AF52" s="76">
        <f>IF(AE52="",$J$5+1,AE52)</f>
        <v>52</v>
      </c>
      <c r="AH52" s="76">
        <f>IF(AG52="",$J$5+1,AG52)</f>
        <v>52</v>
      </c>
      <c r="AI52" s="99"/>
      <c r="AJ52" s="100">
        <f>IF(AI52="",$J$5+1,AI52)</f>
        <v>52</v>
      </c>
      <c r="AK52" s="99"/>
      <c r="AL52" s="100">
        <f>IF(AK52="",$J$5+1,AK52)</f>
        <v>52</v>
      </c>
      <c r="AM52" s="72"/>
      <c r="AN52" s="77"/>
      <c r="AO52" s="74">
        <f>IF(AM52=1,0.75,0)</f>
        <v>0</v>
      </c>
      <c r="AP52" s="99"/>
      <c r="AQ52" s="76">
        <f>IF(AP52="",$J$5+1,AP52)</f>
        <v>52</v>
      </c>
      <c r="AR52" s="99"/>
      <c r="AS52" s="76">
        <f>IF(AR52="",$J$5+1,AR52)</f>
        <v>52</v>
      </c>
      <c r="AT52" s="99"/>
      <c r="AU52" s="76">
        <f>IF(AT52="",$J$5+1,AT52)</f>
        <v>52</v>
      </c>
      <c r="AV52" s="99"/>
      <c r="AW52" s="76">
        <f>IF(AV52="",$J$5+1,AV52)</f>
        <v>52</v>
      </c>
      <c r="AX52" s="72"/>
      <c r="AY52" s="85">
        <f>IF(AX52=1,0.75,0)</f>
        <v>0</v>
      </c>
      <c r="AZ52" s="46"/>
      <c r="BA52" s="87">
        <f>$J$5+1</f>
        <v>52</v>
      </c>
      <c r="BB52" s="46"/>
      <c r="BC52" s="87">
        <f>$J$5+1</f>
        <v>52</v>
      </c>
      <c r="BD52" s="46"/>
      <c r="BE52" s="87">
        <f>$J$5+1</f>
        <v>52</v>
      </c>
      <c r="BF52" s="46"/>
      <c r="BG52" s="136">
        <f>$J$5+1</f>
        <v>52</v>
      </c>
      <c r="BH52" s="89">
        <f>(L52+S52+Z52+AM52+AX52)</f>
        <v>7</v>
      </c>
      <c r="BI52" s="90">
        <f>BH52-MAX(L52,S52,Z52,AM52,AX52)</f>
        <v>0</v>
      </c>
      <c r="BJ52" s="91"/>
      <c r="BK52" s="69">
        <f>SUM(N52,U52,AB52,AO52,AY52)</f>
        <v>0</v>
      </c>
      <c r="BL52" s="92">
        <f>SUM(P52,R52,W52,Y52,AD52,AF52,AH52,AJ52,AL52,AQ52,AS52,AU52,AW52,BA52,BC52,BE52,BG52)</f>
        <v>797</v>
      </c>
      <c r="BM52" s="71">
        <f>BL52-BK52</f>
        <v>797</v>
      </c>
      <c r="BN52" s="93">
        <f>SUM(BP52:BR52)</f>
        <v>156</v>
      </c>
      <c r="BO52" s="16">
        <f>BM52-BN52</f>
        <v>641</v>
      </c>
      <c r="BP52" s="94">
        <f>MAX($P52,$R52,$W52,$Y52,$AD52,$AF52,$AH52,$AJ52,$AL52,$AQ52,$AS52,$AU52,$AW52,$BA52,$BC52,$BE52,$BG52)</f>
        <v>52</v>
      </c>
      <c r="BQ52" s="94">
        <f>LARGE(($P52,$R52,$W52,$Y52,$AD52,$AF52,$AH52,$AJ52,$AL52,$AQ52,$AS52,$AU52,$AW52,$BA52,$BC52,$BE52,$BG52),2)</f>
        <v>52</v>
      </c>
      <c r="BR52" s="94">
        <f>LARGE(($P52,$R52,$W52,$Y52,$AD52,$AF52,$AH52,$AJ52,$AL52,$AQ52,$AS52,$AU52,$AW52,$BA52,$BC52,$BE52,$BG52),3)</f>
        <v>52</v>
      </c>
      <c r="BS52" s="95" t="e">
        <f>LARGE(($P52,$R52,$W52,$Y52,#REF!,#REF!,$AD52,$AF52,$AH52,$AJ52,$AQ52,$AS52,$AU52,$AW52,$BA52,$BC52,$BE52,$BG52),4)</f>
        <v>#REF!</v>
      </c>
      <c r="BT52" s="95" t="e">
        <f>LARGE(($P52,$R52,$W52,$Y52,#REF!,#REF!,$AD52,$AF52,$AH52,$AJ52,$AQ52,$AS52,$AU52,$AW52,$BA52,$BC52,$BE52,$BG52),5)</f>
        <v>#REF!</v>
      </c>
    </row>
    <row r="53" spans="1:72" ht="12.75">
      <c r="A53" s="70">
        <f>A52+1</f>
        <v>47</v>
      </c>
      <c r="B53" t="s">
        <v>249</v>
      </c>
      <c r="C53" t="s">
        <v>148</v>
      </c>
      <c r="D53" t="s">
        <v>250</v>
      </c>
      <c r="E53" t="s">
        <v>251</v>
      </c>
      <c r="F53" s="1" t="s">
        <v>252</v>
      </c>
      <c r="G53" s="1" t="s">
        <v>41</v>
      </c>
      <c r="H53" s="1" t="s">
        <v>60</v>
      </c>
      <c r="I53" s="1" t="s">
        <v>35</v>
      </c>
      <c r="J53" s="71">
        <f>BO53</f>
        <v>647</v>
      </c>
      <c r="K53" s="71"/>
      <c r="L53" s="138"/>
      <c r="M53" s="73"/>
      <c r="N53" s="74">
        <f>IF(L53=1,0.75,0)</f>
        <v>0</v>
      </c>
      <c r="P53" s="76">
        <f>IF(O53="",$J$5+1,O53)</f>
        <v>52</v>
      </c>
      <c r="Q53" s="99"/>
      <c r="R53" s="76">
        <f>IF(Q53="",$J$5+1,Q53)</f>
        <v>52</v>
      </c>
      <c r="S53" s="72">
        <v>11</v>
      </c>
      <c r="T53" s="77">
        <v>10</v>
      </c>
      <c r="U53" s="107">
        <f>IF(S53=1,0.75,0)</f>
        <v>0</v>
      </c>
      <c r="V53">
        <v>18</v>
      </c>
      <c r="W53" s="76">
        <f>IF(V53="",$J$5+1,V53)</f>
        <v>18</v>
      </c>
      <c r="X53" s="108">
        <v>5</v>
      </c>
      <c r="Y53" s="76">
        <f>IF(X53="",$J$5+1,X53)</f>
        <v>5</v>
      </c>
      <c r="Z53" s="72"/>
      <c r="AA53" s="77"/>
      <c r="AB53" s="74">
        <f>IF(Z53=1,0.75,0)</f>
        <v>0</v>
      </c>
      <c r="AC53" s="79"/>
      <c r="AD53" s="76">
        <f>IF(AC53="",$J$5+1,AC53)</f>
        <v>52</v>
      </c>
      <c r="AE53" s="80"/>
      <c r="AF53" s="76">
        <f>IF(AE53="",$J$5+1,AE53)</f>
        <v>52</v>
      </c>
      <c r="AG53" s="81"/>
      <c r="AH53" s="115">
        <f>$J$5+1</f>
        <v>52</v>
      </c>
      <c r="AI53" s="82"/>
      <c r="AJ53" s="83">
        <f>IF(AI53="",$J$5+1,AI53)</f>
        <v>52</v>
      </c>
      <c r="AK53" s="82"/>
      <c r="AL53" s="83">
        <f>IF(AK53="",$J$5+1,AK53)</f>
        <v>52</v>
      </c>
      <c r="AM53" s="72"/>
      <c r="AN53" s="77"/>
      <c r="AO53" s="74">
        <f>IF(AM53=1,0.75,0)</f>
        <v>0</v>
      </c>
      <c r="AP53" s="99"/>
      <c r="AQ53" s="76">
        <f>IF(AP53="",$J$5+1,AP53)</f>
        <v>52</v>
      </c>
      <c r="AR53" s="99"/>
      <c r="AS53" s="76">
        <f>IF(AR53="",$J$5+1,AR53)</f>
        <v>52</v>
      </c>
      <c r="AT53" s="99"/>
      <c r="AU53" s="76">
        <f>IF(AT53="",$J$5+1,AT53)</f>
        <v>52</v>
      </c>
      <c r="AV53" s="99"/>
      <c r="AW53" s="76">
        <f>IF(AV53="",$J$5+1,AV53)</f>
        <v>52</v>
      </c>
      <c r="AX53" s="72"/>
      <c r="AY53" s="85">
        <f>IF(AX53=1,0.75,0)</f>
        <v>0</v>
      </c>
      <c r="AZ53" s="46"/>
      <c r="BA53" s="87">
        <f>$J$5+1</f>
        <v>52</v>
      </c>
      <c r="BB53" s="46"/>
      <c r="BC53" s="87">
        <f>$J$5+1</f>
        <v>52</v>
      </c>
      <c r="BD53" s="46"/>
      <c r="BE53" s="87">
        <f>$J$5+1</f>
        <v>52</v>
      </c>
      <c r="BF53" s="46"/>
      <c r="BG53" s="87">
        <f>$J$5+1</f>
        <v>52</v>
      </c>
      <c r="BH53" s="89">
        <f>(L53+S53+Z53+AM53+AX53)</f>
        <v>11</v>
      </c>
      <c r="BI53" s="90">
        <f>BH53-MAX(L53,S53,Z53,AM53,AX53)</f>
        <v>0</v>
      </c>
      <c r="BJ53" s="91"/>
      <c r="BK53" s="69">
        <f>SUM(N53,U53,AB53,AO53,AY53)</f>
        <v>0</v>
      </c>
      <c r="BL53" s="92">
        <f>SUM(P53,R53,W53,Y53,AD53,AF53,AH53,AJ53,AL53,AQ53,AS53,AU53,AW53,BA53,BC53,BE53,BG53)</f>
        <v>803</v>
      </c>
      <c r="BM53" s="71">
        <f>BL53-BK53</f>
        <v>803</v>
      </c>
      <c r="BN53" s="93">
        <f>SUM(BP53:BR53)</f>
        <v>156</v>
      </c>
      <c r="BO53" s="16">
        <f>BM53-BN53</f>
        <v>647</v>
      </c>
      <c r="BP53" s="94">
        <f>MAX($P53,$R53,$W53,$Y53,$AD53,$AF53,$AH53,$AJ53,$AL53,$AQ53,$AS53,$AU53,$AW53,$BA53,$BC53,$BE53,$BG53)</f>
        <v>52</v>
      </c>
      <c r="BQ53" s="94">
        <f>LARGE(($P53,$R53,$W53,$Y53,$AD53,$AF53,$AH53,$AJ53,$AL53,$AQ53,$AS53,$AU53,$AW53,$BA53,$BC53,$BE53,$BG53),2)</f>
        <v>52</v>
      </c>
      <c r="BR53" s="94">
        <f>LARGE(($P53,$R53,$W53,$Y53,$AD53,$AF53,$AH53,$AJ53,$AL53,$AQ53,$AS53,$AU53,$AW53,$BA53,$BC53,$BE53,$BG53),3)</f>
        <v>52</v>
      </c>
      <c r="BS53" s="95" t="e">
        <f>LARGE(($P53,$R53,$W53,$Y53,#REF!,#REF!,$AD53,$AF53,$AH53,$AJ53,$AQ53,$AS53,$AU53,$AW53,$BA53,$BC53,$BE53,$BG53),4)</f>
        <v>#REF!</v>
      </c>
      <c r="BT53" s="95" t="e">
        <f>LARGE(($P53,$R53,$W53,$Y53,#REF!,#REF!,$AD53,$AF53,$AH53,$AJ53,$AQ53,$AS53,$AU53,$AW53,$BA53,$BC53,$BE53,$BG53),5)</f>
        <v>#REF!</v>
      </c>
    </row>
    <row r="54" spans="1:72" ht="12.75">
      <c r="A54" s="70">
        <f>A53+1</f>
        <v>48</v>
      </c>
      <c r="B54" t="s">
        <v>253</v>
      </c>
      <c r="C54" t="s">
        <v>254</v>
      </c>
      <c r="D54" t="s">
        <v>152</v>
      </c>
      <c r="E54" t="s">
        <v>255</v>
      </c>
      <c r="F54" s="1" t="s">
        <v>256</v>
      </c>
      <c r="G54" s="1" t="s">
        <v>34</v>
      </c>
      <c r="I54" s="1" t="s">
        <v>35</v>
      </c>
      <c r="J54" s="71">
        <f>BO54</f>
        <v>649</v>
      </c>
      <c r="K54" s="71"/>
      <c r="L54" s="72"/>
      <c r="M54" s="73"/>
      <c r="N54" s="74">
        <f>IF(L54=1,0.75,0)</f>
        <v>0</v>
      </c>
      <c r="O54" s="75"/>
      <c r="P54" s="76">
        <f>IF(O54="",$J$5+1,O54)</f>
        <v>52</v>
      </c>
      <c r="Q54" s="75"/>
      <c r="R54" s="76">
        <f>IF(Q54="",$J$5+1,Q54)</f>
        <v>52</v>
      </c>
      <c r="S54" s="72">
        <v>12</v>
      </c>
      <c r="T54" s="77">
        <v>9</v>
      </c>
      <c r="U54" s="74">
        <f>IF(S54=1,0.75,0)</f>
        <v>0</v>
      </c>
      <c r="V54" s="75">
        <v>9</v>
      </c>
      <c r="W54" s="76">
        <f>IF(V54="",$J$5+1,V54)</f>
        <v>9</v>
      </c>
      <c r="X54" s="75">
        <v>16</v>
      </c>
      <c r="Y54" s="76">
        <f>IF(X54="",$J$5+1,X54)</f>
        <v>16</v>
      </c>
      <c r="Z54" s="72"/>
      <c r="AA54" s="77"/>
      <c r="AB54" s="74">
        <f>IF(Z54=1,0.75,0)</f>
        <v>0</v>
      </c>
      <c r="AC54" s="98"/>
      <c r="AD54" s="76">
        <f>IF(AC54="",$J$5+1,AC54)</f>
        <v>52</v>
      </c>
      <c r="AF54" s="76">
        <f>IF(AE54="",$J$5+1,AE54)</f>
        <v>52</v>
      </c>
      <c r="AH54" s="100">
        <f>IF(AG54="",$J$5+1,AG54)</f>
        <v>52</v>
      </c>
      <c r="AI54" s="99"/>
      <c r="AJ54" s="100">
        <f>IF(AI54="",$J$5+1,AI54)</f>
        <v>52</v>
      </c>
      <c r="AK54" s="99"/>
      <c r="AL54" s="100">
        <f>IF(AK54="",$J$5+1,AK54)</f>
        <v>52</v>
      </c>
      <c r="AM54" s="116"/>
      <c r="AN54" s="117"/>
      <c r="AO54" s="74">
        <f>IF(AM54=1,0.75,0)</f>
        <v>0</v>
      </c>
      <c r="AP54" s="99"/>
      <c r="AQ54" s="76">
        <f>IF(AP54="",$J$5+1,AP54)</f>
        <v>52</v>
      </c>
      <c r="AR54" s="99"/>
      <c r="AS54" s="76">
        <f>IF(AR54="",$J$5+1,AR54)</f>
        <v>52</v>
      </c>
      <c r="AT54" s="99"/>
      <c r="AU54" s="76">
        <f>IF(AT54="",$J$5+1,AT54)</f>
        <v>52</v>
      </c>
      <c r="AV54" s="99"/>
      <c r="AW54" s="76">
        <f>IF(AV54="",$J$5+1,AV54)</f>
        <v>52</v>
      </c>
      <c r="AX54" s="72"/>
      <c r="AY54" s="85">
        <f>IF(AX54=1,0.75,0)</f>
        <v>0</v>
      </c>
      <c r="AZ54" s="46"/>
      <c r="BA54" s="87">
        <f>$J$5+1</f>
        <v>52</v>
      </c>
      <c r="BB54" s="46"/>
      <c r="BC54" s="87">
        <f>$J$5+1</f>
        <v>52</v>
      </c>
      <c r="BD54" s="46"/>
      <c r="BE54" s="87">
        <f>$J$5+1</f>
        <v>52</v>
      </c>
      <c r="BF54" s="46"/>
      <c r="BG54" s="87">
        <f>$J$5+1</f>
        <v>52</v>
      </c>
      <c r="BH54" s="89">
        <f>(L54+S54+Z54+AM54+AX54)</f>
        <v>12</v>
      </c>
      <c r="BI54" s="90">
        <f>BH54-MAX(L54,S54,Z54,AM54,AX54)</f>
        <v>0</v>
      </c>
      <c r="BJ54" s="91"/>
      <c r="BK54" s="69">
        <f>SUM(N54,U54,AB54,AO54,AY54)</f>
        <v>0</v>
      </c>
      <c r="BL54" s="92">
        <f>SUM(P54,R54,W54,Y54,AD54,AF54,AH54,AJ54,AL54,AQ54,AS54,AU54,AW54,BA54,BC54,BE54,BG54)</f>
        <v>805</v>
      </c>
      <c r="BM54" s="71">
        <f>BL54-BK54</f>
        <v>805</v>
      </c>
      <c r="BN54" s="93">
        <f>SUM(BP54:BR54)</f>
        <v>156</v>
      </c>
      <c r="BO54" s="16">
        <f>BM54-BN54</f>
        <v>649</v>
      </c>
      <c r="BP54" s="94">
        <f>MAX($P54,$R54,$W54,$Y54,$AD54,$AF54,$AH54,$AJ54,$AL54,$AQ54,$AS54,$AU54,$AW54,$BA54,$BC54,$BE54,$BG54)</f>
        <v>52</v>
      </c>
      <c r="BQ54" s="94">
        <f>LARGE(($P54,$R54,$W54,$Y54,$AD54,$AF54,$AH54,$AJ54,$AL54,$AQ54,$AS54,$AU54,$AW54,$BA54,$BC54,$BE54,$BG54),2)</f>
        <v>52</v>
      </c>
      <c r="BR54" s="94">
        <f>LARGE(($P54,$R54,$W54,$Y54,$AD54,$AF54,$AH54,$AJ54,$AL54,$AQ54,$AS54,$AU54,$AW54,$BA54,$BC54,$BE54,$BG54),3)</f>
        <v>52</v>
      </c>
      <c r="BS54" s="95" t="e">
        <f>LARGE(($P54,$R54,$W54,$Y54,#REF!,#REF!,$AD54,$AF54,$AH54,$AJ54,$AQ54,$AS54,$AU54,$AW54,$BA54,$BC54,$BE54,$BG54),4)</f>
        <v>#REF!</v>
      </c>
      <c r="BT54" s="95" t="e">
        <f>LARGE(($P54,$R54,$W54,$Y54,#REF!,#REF!,$AD54,$AF54,$AH54,$AJ54,$AQ54,$AS54,$AU54,$AW54,$BA54,$BC54,$BE54,$BG54),5)</f>
        <v>#REF!</v>
      </c>
    </row>
    <row r="55" spans="1:72" ht="12.75">
      <c r="A55" s="70">
        <f>A54+1</f>
        <v>49</v>
      </c>
      <c r="B55" s="9" t="s">
        <v>257</v>
      </c>
      <c r="C55" s="9" t="s">
        <v>106</v>
      </c>
      <c r="D55" s="9" t="s">
        <v>258</v>
      </c>
      <c r="E55" s="9" t="s">
        <v>172</v>
      </c>
      <c r="F55" s="6" t="s">
        <v>173</v>
      </c>
      <c r="G55" s="6" t="s">
        <v>34</v>
      </c>
      <c r="H55" s="6"/>
      <c r="I55" s="6" t="s">
        <v>35</v>
      </c>
      <c r="J55" s="71">
        <f>BO55</f>
        <v>657</v>
      </c>
      <c r="K55" s="71"/>
      <c r="L55" s="105">
        <v>18</v>
      </c>
      <c r="M55" s="123">
        <v>3</v>
      </c>
      <c r="N55" s="124">
        <f>IF(L55=1,0.75,0)</f>
        <v>0</v>
      </c>
      <c r="O55" s="125">
        <v>7</v>
      </c>
      <c r="P55" s="128">
        <f>IF(O55="",$J$5+1,O55)</f>
        <v>7</v>
      </c>
      <c r="Q55" s="101" t="s">
        <v>47</v>
      </c>
      <c r="R55" s="128">
        <v>26</v>
      </c>
      <c r="S55" s="72"/>
      <c r="T55" s="77"/>
      <c r="U55" s="127">
        <f>IF(S55=1,0.75,0)</f>
        <v>0</v>
      </c>
      <c r="V55" s="101"/>
      <c r="W55" s="76">
        <f>IF(V55="",$J$5+1,V55)</f>
        <v>52</v>
      </c>
      <c r="X55" s="101"/>
      <c r="Y55" s="76">
        <f>IF(X55="",$J$5+1,X55)</f>
        <v>52</v>
      </c>
      <c r="Z55" s="72"/>
      <c r="AA55" s="77"/>
      <c r="AB55" s="124">
        <f>IF(Z55=1,0.75,0)</f>
        <v>0</v>
      </c>
      <c r="AC55" s="118"/>
      <c r="AD55" s="76">
        <f>IF(AC55="",$J$5+1,AC55)</f>
        <v>52</v>
      </c>
      <c r="AF55" s="128">
        <f>IF(AE55="",$J$5+1,AE55)</f>
        <v>52</v>
      </c>
      <c r="AG55" s="9"/>
      <c r="AH55" s="129">
        <f>IF(AG55="",$J$5+1,AG55)</f>
        <v>52</v>
      </c>
      <c r="AI55" s="99"/>
      <c r="AJ55" s="129">
        <f>IF(AI55="",$J$5+1,AI55)</f>
        <v>52</v>
      </c>
      <c r="AK55" s="99"/>
      <c r="AL55" s="129">
        <f>IF(AK55="",$J$5+1,AK55)</f>
        <v>52</v>
      </c>
      <c r="AM55" s="72"/>
      <c r="AN55" s="77"/>
      <c r="AO55" s="124">
        <f>IF(AM55=1,0.75,0)</f>
        <v>0</v>
      </c>
      <c r="AP55" s="99"/>
      <c r="AQ55" s="128">
        <f>IF(AP55="",$J$5+1,AP55)</f>
        <v>52</v>
      </c>
      <c r="AR55" s="101"/>
      <c r="AS55" s="128">
        <f>IF(AR55="",$J$5+1,AR55)</f>
        <v>52</v>
      </c>
      <c r="AT55" s="99"/>
      <c r="AU55" s="128">
        <f>IF(AT55="",$J$5+1,AT55)</f>
        <v>52</v>
      </c>
      <c r="AV55" s="99"/>
      <c r="AW55" s="128">
        <f>IF(AV55="",$J$5+1,AV55)</f>
        <v>52</v>
      </c>
      <c r="AX55" s="72"/>
      <c r="AY55" s="130">
        <f>IF(AX55=1,0.75,0)</f>
        <v>0</v>
      </c>
      <c r="AZ55" s="86"/>
      <c r="BA55" s="131">
        <f>$J$5+1</f>
        <v>52</v>
      </c>
      <c r="BB55" s="86"/>
      <c r="BC55" s="131">
        <f>$J$5+1</f>
        <v>52</v>
      </c>
      <c r="BD55" s="86"/>
      <c r="BE55" s="131">
        <f>$J$5+1</f>
        <v>52</v>
      </c>
      <c r="BF55" s="86"/>
      <c r="BG55" s="131">
        <f>$J$5+1</f>
        <v>52</v>
      </c>
      <c r="BH55" s="77">
        <f>(L55+S55+Z55+AM55+AX55)</f>
        <v>18</v>
      </c>
      <c r="BI55" s="132">
        <f>BH55-MAX(L55,S55,Z55,AM55,AX55)</f>
        <v>0</v>
      </c>
      <c r="BJ55" s="122"/>
      <c r="BK55" s="69">
        <f>SUM(N55,U55,AB55,AO55,AY55)</f>
        <v>0</v>
      </c>
      <c r="BL55" s="92">
        <f>SUM(P55,R55,W55,Y55,AD55,AF55,AH55,AJ55,AL55,AQ55,AS55,AU55,AW55,BA55,BC55,BE55,BG55)</f>
        <v>813</v>
      </c>
      <c r="BM55" s="71">
        <f>BL55-BK55</f>
        <v>813</v>
      </c>
      <c r="BN55" s="93">
        <f>SUM(BP55:BR55)</f>
        <v>156</v>
      </c>
      <c r="BO55" s="16">
        <f>BM55-BN55</f>
        <v>657</v>
      </c>
      <c r="BP55" s="94">
        <f>MAX($P55,$R55,$W55,$Y55,$AD55,$AF55,$AH55,$AJ55,$AL55,$AQ55,$AS55,$AU55,$AW55,$BA55,$BC55,$BE55,$BG55)</f>
        <v>52</v>
      </c>
      <c r="BQ55" s="94">
        <f>LARGE(($P55,$R55,$W55,$Y55,$AD55,$AF55,$AH55,$AJ55,$AL55,$AQ55,$AS55,$AU55,$AW55,$BA55,$BC55,$BE55,$BG55),2)</f>
        <v>52</v>
      </c>
      <c r="BR55" s="94">
        <f>LARGE(($P55,$R55,$W55,$Y55,$AD55,$AF55,$AH55,$AJ55,$AL55,$AQ55,$AS55,$AU55,$AW55,$BA55,$BC55,$BE55,$BG55),3)</f>
        <v>52</v>
      </c>
      <c r="BS55" s="95" t="e">
        <f>LARGE(($P55,$R55,$W55,$Y55,#REF!,#REF!,$AD55,$AF55,$AH55,$AJ55,$AQ55,$AS55,$AU55,$AW55,$BA55,$BC55,$BE55,$BG55),4)</f>
        <v>#REF!</v>
      </c>
      <c r="BT55" s="95" t="e">
        <f>LARGE(($P55,$R55,$W55,$Y55,#REF!,#REF!,$AD55,$AF55,$AH55,$AJ55,$AQ55,$AS55,$AU55,$AW55,$BA55,$BC55,$BE55,$BG55),5)</f>
        <v>#REF!</v>
      </c>
    </row>
    <row r="56" spans="1:72" ht="12.75">
      <c r="A56" s="70">
        <f>A55+1</f>
        <v>50</v>
      </c>
      <c r="B56" t="s">
        <v>259</v>
      </c>
      <c r="C56" s="110" t="s">
        <v>260</v>
      </c>
      <c r="D56" t="s">
        <v>261</v>
      </c>
      <c r="E56" t="s">
        <v>262</v>
      </c>
      <c r="F56" s="1" t="s">
        <v>263</v>
      </c>
      <c r="G56" s="1" t="s">
        <v>53</v>
      </c>
      <c r="I56" s="1" t="s">
        <v>35</v>
      </c>
      <c r="J56" s="71">
        <f>BO56</f>
        <v>661</v>
      </c>
      <c r="K56" s="71"/>
      <c r="L56" s="72">
        <v>20</v>
      </c>
      <c r="M56" s="73">
        <v>1</v>
      </c>
      <c r="N56" s="74">
        <f>IF(L56=1,0.75,0)</f>
        <v>0</v>
      </c>
      <c r="O56" s="78">
        <v>19</v>
      </c>
      <c r="P56" s="76">
        <f>IF(O56="",$J$5+1,O56)</f>
        <v>19</v>
      </c>
      <c r="Q56" s="78">
        <v>18</v>
      </c>
      <c r="R56" s="76">
        <f>IF(Q56="",$J$5+1,Q56)</f>
        <v>18</v>
      </c>
      <c r="S56" s="72"/>
      <c r="T56" s="77"/>
      <c r="U56" s="74">
        <f>IF(S56=1,0.75,0)</f>
        <v>0</v>
      </c>
      <c r="V56" s="75"/>
      <c r="W56" s="76">
        <f>IF(V56="",$J$5+1,V56)</f>
        <v>52</v>
      </c>
      <c r="X56" s="75"/>
      <c r="Y56" s="76">
        <f>IF(X56="",$J$5+1,X56)</f>
        <v>52</v>
      </c>
      <c r="Z56" s="72"/>
      <c r="AA56" s="77"/>
      <c r="AB56" s="74">
        <f>IF(Z56=1,0.75,0)</f>
        <v>0</v>
      </c>
      <c r="AC56" s="98"/>
      <c r="AD56" s="76">
        <f>IF(AC56="",$J$5+1,AC56)</f>
        <v>52</v>
      </c>
      <c r="AE56" s="113"/>
      <c r="AF56" s="76">
        <f>IF(AE56="",$J$5+1,AE56)</f>
        <v>52</v>
      </c>
      <c r="AG56" s="82"/>
      <c r="AH56" s="133">
        <f>$J$5+1</f>
        <v>52</v>
      </c>
      <c r="AI56" s="82"/>
      <c r="AJ56" s="83">
        <f>IF(AI56="",$J$5+1,AI56)</f>
        <v>52</v>
      </c>
      <c r="AK56" s="82"/>
      <c r="AL56" s="83">
        <f>IF(AK56="",$J$5+1,AK56)</f>
        <v>52</v>
      </c>
      <c r="AM56" s="72"/>
      <c r="AN56" s="77"/>
      <c r="AO56" s="74">
        <f>IF(AM56=1,0.75,0)</f>
        <v>0</v>
      </c>
      <c r="AP56" s="99"/>
      <c r="AQ56" s="76">
        <f>IF(AP56="",$J$5+1,AP56)</f>
        <v>52</v>
      </c>
      <c r="AR56" s="99"/>
      <c r="AS56" s="76">
        <f>IF(AR56="",$J$5+1,AR56)</f>
        <v>52</v>
      </c>
      <c r="AT56" s="99"/>
      <c r="AU56" s="76">
        <f>IF(AT56="",$J$5+1,AT56)</f>
        <v>52</v>
      </c>
      <c r="AV56" s="99"/>
      <c r="AW56" s="76">
        <f>IF(AV56="",$J$5+1,AV56)</f>
        <v>52</v>
      </c>
      <c r="AX56" s="72"/>
      <c r="AY56" s="85">
        <f>IF(AX56=1,0.75,0)</f>
        <v>0</v>
      </c>
      <c r="AZ56" s="46"/>
      <c r="BA56" s="87">
        <f>$J$5+1</f>
        <v>52</v>
      </c>
      <c r="BB56" s="46"/>
      <c r="BC56" s="87">
        <f>$J$5+1</f>
        <v>52</v>
      </c>
      <c r="BD56" s="46"/>
      <c r="BE56" s="87">
        <f>$J$5+1</f>
        <v>52</v>
      </c>
      <c r="BF56" s="88"/>
      <c r="BG56" s="87">
        <f>$J$5+1</f>
        <v>52</v>
      </c>
      <c r="BH56" s="89">
        <f>(L56+S56+Z56+AM56+AX56)</f>
        <v>20</v>
      </c>
      <c r="BI56" s="90">
        <f>BH56-MAX(L56,S56,Z56,AM56,AX56)</f>
        <v>0</v>
      </c>
      <c r="BJ56" s="91"/>
      <c r="BK56" s="69">
        <f>SUM(N56,U56,AB56,AO56,AY56)</f>
        <v>0</v>
      </c>
      <c r="BL56" s="92">
        <f>SUM(P56,R56,W56,Y56,AD56,AF56,AH56,AJ56,AL56,AQ56,AS56,AU56,AW56,BA56,BC56,BE56,BG56)</f>
        <v>817</v>
      </c>
      <c r="BM56" s="71">
        <f>BL56-BK56</f>
        <v>817</v>
      </c>
      <c r="BN56" s="93">
        <f>SUM(BP56:BR56)</f>
        <v>156</v>
      </c>
      <c r="BO56" s="16">
        <f>BM56-BN56</f>
        <v>661</v>
      </c>
      <c r="BP56" s="94">
        <f>MAX($P56,$R56,$W56,$Y56,$AD56,$AF56,$AH56,$AJ56,$AL56,$AQ56,$AS56,$AU56,$AW56,$BA56,$BC56,$BE56,$BG56)</f>
        <v>52</v>
      </c>
      <c r="BQ56" s="94">
        <f>LARGE(($P56,$R56,$W56,$Y56,$AD56,$AF56,$AH56,$AJ56,$AL56,$AQ56,$AS56,$AU56,$AW56,$BA56,$BC56,$BE56,$BG56),2)</f>
        <v>52</v>
      </c>
      <c r="BR56" s="94">
        <f>LARGE(($P56,$R56,$W56,$Y56,$AD56,$AF56,$AH56,$AJ56,$AL56,$AQ56,$AS56,$AU56,$AW56,$BA56,$BC56,$BE56,$BG56),3)</f>
        <v>52</v>
      </c>
      <c r="BS56" s="95" t="e">
        <f>LARGE(($P56,$R56,$W56,$Y56,#REF!,#REF!,$AD56,$AF56,$AH56,$AJ56,$AQ56,$AS56,$AU56,$AW56,$BA56,$BC56,$BE56,$BG56),4)</f>
        <v>#REF!</v>
      </c>
      <c r="BT56" s="95" t="e">
        <f>LARGE(($P56,$R56,$W56,$Y56,#REF!,#REF!,$AD56,$AF56,$AH56,$AJ56,$AQ56,$AS56,$AU56,$AW56,$BA56,$BC56,$BE56,$BG56),5)</f>
        <v>#REF!</v>
      </c>
    </row>
    <row r="57" spans="1:72" ht="12.75">
      <c r="A57" s="70">
        <f>A56+1</f>
        <v>51</v>
      </c>
      <c r="B57" t="s">
        <v>264</v>
      </c>
      <c r="C57" t="s">
        <v>265</v>
      </c>
      <c r="D57" t="s">
        <v>266</v>
      </c>
      <c r="E57" t="s">
        <v>267</v>
      </c>
      <c r="F57" s="1" t="s">
        <v>268</v>
      </c>
      <c r="G57" s="1" t="s">
        <v>34</v>
      </c>
      <c r="I57" s="1" t="s">
        <v>35</v>
      </c>
      <c r="J57" s="71">
        <f>BO57</f>
        <v>672</v>
      </c>
      <c r="K57" s="71"/>
      <c r="L57" s="138">
        <v>25</v>
      </c>
      <c r="M57" s="73"/>
      <c r="N57" s="74">
        <f>IF(L57=1,0.75,0)</f>
        <v>0</v>
      </c>
      <c r="O57" s="139">
        <v>22</v>
      </c>
      <c r="P57" s="76">
        <f>IF(O57="",$J$5+1,O57)</f>
        <v>22</v>
      </c>
      <c r="Q57" s="99" t="s">
        <v>47</v>
      </c>
      <c r="R57" s="76">
        <v>26</v>
      </c>
      <c r="S57" s="72"/>
      <c r="T57" s="77"/>
      <c r="U57" s="107">
        <f>IF(S57=1,0.75,0)</f>
        <v>0</v>
      </c>
      <c r="W57" s="76">
        <f>IF(V57="",$J$5+1,V57)</f>
        <v>52</v>
      </c>
      <c r="X57" s="108"/>
      <c r="Y57" s="76">
        <f>IF(X57="",$J$5+1,X57)</f>
        <v>52</v>
      </c>
      <c r="Z57" s="72"/>
      <c r="AA57" s="77"/>
      <c r="AB57" s="74">
        <f>IF(Z57=1,0.75,0)</f>
        <v>0</v>
      </c>
      <c r="AC57" s="79"/>
      <c r="AD57" s="76">
        <f>IF(AC57="",$J$5+1,AC57)</f>
        <v>52</v>
      </c>
      <c r="AE57" s="80"/>
      <c r="AF57" s="76">
        <f>IF(AE57="",$J$5+1,AE57)</f>
        <v>52</v>
      </c>
      <c r="AG57" s="81"/>
      <c r="AH57" s="115">
        <f>$J$5+1</f>
        <v>52</v>
      </c>
      <c r="AI57" s="82"/>
      <c r="AJ57" s="83">
        <f>IF(AI57="",$J$5+1,AI57)</f>
        <v>52</v>
      </c>
      <c r="AK57" s="82"/>
      <c r="AL57" s="83">
        <f>IF(AK57="",$J$5+1,AK57)</f>
        <v>52</v>
      </c>
      <c r="AM57" s="72"/>
      <c r="AN57" s="77"/>
      <c r="AO57" s="74">
        <f>IF(AM57=1,0.75,0)</f>
        <v>0</v>
      </c>
      <c r="AP57" s="99"/>
      <c r="AQ57" s="76">
        <f>IF(AP57="",$J$5+1,AP57)</f>
        <v>52</v>
      </c>
      <c r="AR57" s="99"/>
      <c r="AS57" s="76">
        <f>IF(AR57="",$J$5+1,AR57)</f>
        <v>52</v>
      </c>
      <c r="AT57" s="99"/>
      <c r="AU57" s="76">
        <f>IF(AT57="",$J$5+1,AT57)</f>
        <v>52</v>
      </c>
      <c r="AV57" s="99"/>
      <c r="AW57" s="76">
        <f>IF(AV57="",$J$5+1,AV57)</f>
        <v>52</v>
      </c>
      <c r="AX57" s="72"/>
      <c r="AY57" s="85">
        <f>IF(AX57=1,0.75,0)</f>
        <v>0</v>
      </c>
      <c r="AZ57" s="46"/>
      <c r="BA57" s="87">
        <f>$J$5+1</f>
        <v>52</v>
      </c>
      <c r="BB57" s="46"/>
      <c r="BC57" s="87">
        <f>$J$5+1</f>
        <v>52</v>
      </c>
      <c r="BD57" s="46"/>
      <c r="BE57" s="87">
        <f>$J$5+1</f>
        <v>52</v>
      </c>
      <c r="BF57" s="46"/>
      <c r="BG57" s="87">
        <f>$J$5+1</f>
        <v>52</v>
      </c>
      <c r="BH57" s="89">
        <f>(L57+S57+Z57+AM57+AX57)</f>
        <v>25</v>
      </c>
      <c r="BI57" s="90">
        <f>BH57-MAX(L57,S57,Z57,AM57,AX57)</f>
        <v>0</v>
      </c>
      <c r="BJ57" s="91"/>
      <c r="BK57" s="69">
        <f>SUM(N57,U57,AB57,AO57,AY57)</f>
        <v>0</v>
      </c>
      <c r="BL57" s="92">
        <f>SUM(P57,R57,W57,Y57,AD57,AF57,AH57,AJ57,AL57,AQ57,AS57,AU57,AW57,BA57,BC57,BE57,BG57)</f>
        <v>828</v>
      </c>
      <c r="BM57" s="71">
        <f>BL57-BK57</f>
        <v>828</v>
      </c>
      <c r="BN57" s="93">
        <f>SUM(BP57:BR57)</f>
        <v>156</v>
      </c>
      <c r="BO57" s="16">
        <f>BM57-BN57</f>
        <v>672</v>
      </c>
      <c r="BP57" s="94">
        <f>MAX($P57,$R57,$W57,$Y57,$AD57,$AF57,$AH57,$AJ57,$AL57,$AQ57,$AS57,$AU57,$AW57,$BA57,$BC57,$BE57,$BG57)</f>
        <v>52</v>
      </c>
      <c r="BQ57" s="94">
        <f>LARGE(($P57,$R57,$W57,$Y57,$AD57,$AF57,$AH57,$AJ57,$AL57,$AQ57,$AS57,$AU57,$AW57,$BA57,$BC57,$BE57,$BG57),2)</f>
        <v>52</v>
      </c>
      <c r="BR57" s="94">
        <f>LARGE(($P57,$R57,$W57,$Y57,$AD57,$AF57,$AH57,$AJ57,$AL57,$AQ57,$AS57,$AU57,$AW57,$BA57,$BC57,$BE57,$BG57),3)</f>
        <v>52</v>
      </c>
      <c r="BS57" s="95" t="e">
        <f>LARGE(($P57,$R57,$W57,$Y57,#REF!,#REF!,$AD57,$AF57,$AH57,$AJ57,$AQ57,$AS57,$AU57,$AW57,$BA57,$BC57,$BE57,$BG57),4)</f>
        <v>#REF!</v>
      </c>
      <c r="BT57" s="95" t="e">
        <f>LARGE(($P57,$R57,$W57,$Y57,#REF!,#REF!,$AD57,$AF57,$AH57,$AJ57,$AQ57,$AS57,$AU57,$AW57,$BA57,$BC57,$BE57,$BG57),5)</f>
        <v>#REF!</v>
      </c>
    </row>
    <row r="58" spans="1:72" ht="12.75">
      <c r="A58" s="70">
        <f>A57+1</f>
        <v>52</v>
      </c>
      <c r="B58" s="110" t="s">
        <v>269</v>
      </c>
      <c r="C58" s="110" t="s">
        <v>270</v>
      </c>
      <c r="D58" s="9" t="s">
        <v>271</v>
      </c>
      <c r="E58" t="s">
        <v>272</v>
      </c>
      <c r="F58" s="1" t="s">
        <v>273</v>
      </c>
      <c r="G58" s="1" t="s">
        <v>41</v>
      </c>
      <c r="J58" s="71">
        <f>BO58</f>
        <v>728</v>
      </c>
      <c r="K58" s="71"/>
      <c r="L58" s="72"/>
      <c r="M58" s="73"/>
      <c r="N58" s="74">
        <f>IF(L58=1,0.75,0)</f>
        <v>0</v>
      </c>
      <c r="O58" s="75"/>
      <c r="P58" s="76">
        <f>IF(O58="",$J$5+1,O58)</f>
        <v>52</v>
      </c>
      <c r="Q58" s="75"/>
      <c r="R58" s="76">
        <f>IF(Q58="",$J$5+1,Q58)</f>
        <v>52</v>
      </c>
      <c r="S58" s="140"/>
      <c r="T58" s="140"/>
      <c r="U58" s="74">
        <f>IF(S58=1,0.75,0)</f>
        <v>0</v>
      </c>
      <c r="V58" s="75"/>
      <c r="W58" s="76">
        <f>IF(V58="",$J$5+1,V58)</f>
        <v>52</v>
      </c>
      <c r="X58" s="75"/>
      <c r="Y58" s="76">
        <f>IF(X58="",$J$5+1,X58)</f>
        <v>52</v>
      </c>
      <c r="Z58" s="72"/>
      <c r="AA58" s="77"/>
      <c r="AB58" s="74">
        <f>IF(Z58=1,0.75,0)</f>
        <v>0</v>
      </c>
      <c r="AC58" s="79"/>
      <c r="AD58" s="76">
        <f>IF(AC58="",$J$5+1,AC58)</f>
        <v>52</v>
      </c>
      <c r="AE58" s="80"/>
      <c r="AF58" s="76">
        <f>IF(AE58="",$J$5+1,AE58)</f>
        <v>52</v>
      </c>
      <c r="AG58" s="81"/>
      <c r="AH58" s="133">
        <f>$J$5+1</f>
        <v>52</v>
      </c>
      <c r="AI58" s="82"/>
      <c r="AJ58" s="83">
        <f>IF(AI58="",$J$5+1,AI58)</f>
        <v>52</v>
      </c>
      <c r="AK58" s="82"/>
      <c r="AL58" s="83">
        <f>IF(AK58="",$J$5+1,AK58)</f>
        <v>52</v>
      </c>
      <c r="AM58" s="72"/>
      <c r="AN58" s="77"/>
      <c r="AO58" s="74">
        <f>IF(AM58=1,0.75,0)</f>
        <v>0</v>
      </c>
      <c r="AP58" s="99"/>
      <c r="AQ58" s="76">
        <f>IF(AP58="",$J$5+1,AP58)</f>
        <v>52</v>
      </c>
      <c r="AR58" s="99"/>
      <c r="AS58" s="76">
        <f>IF(AR58="",$J$5+1,AR58)</f>
        <v>52</v>
      </c>
      <c r="AT58" s="99"/>
      <c r="AU58" s="76">
        <f>IF(AT58="",$J$5+1,AT58)</f>
        <v>52</v>
      </c>
      <c r="AV58" s="99"/>
      <c r="AW58" s="76">
        <f>IF(AV58="",$J$5+1,AV58)</f>
        <v>52</v>
      </c>
      <c r="AX58" s="72"/>
      <c r="AY58" s="85">
        <f>IF(AX58=1,0.75,0)</f>
        <v>0</v>
      </c>
      <c r="AZ58" s="46"/>
      <c r="BA58" s="87">
        <f>$J$5+1</f>
        <v>52</v>
      </c>
      <c r="BB58" s="46"/>
      <c r="BC58" s="87">
        <f>$J$5+1</f>
        <v>52</v>
      </c>
      <c r="BD58" s="86"/>
      <c r="BE58" s="87">
        <f>$J$5+1</f>
        <v>52</v>
      </c>
      <c r="BF58" s="46"/>
      <c r="BG58" s="136">
        <f>$J$5+1</f>
        <v>52</v>
      </c>
      <c r="BH58" s="89">
        <f>(L58+S58+Z58+AM58+AX58)</f>
        <v>0</v>
      </c>
      <c r="BI58" s="90">
        <f>BH58-MAX(L58,S58,Z58,AM58,AX58)</f>
        <v>0</v>
      </c>
      <c r="BJ58" s="91"/>
      <c r="BK58" s="69">
        <f>SUM(N58,U58,AB58,AO58,AY58)</f>
        <v>0</v>
      </c>
      <c r="BL58" s="92">
        <f>SUM(P58,R58,W58,Y58,AD58,AF58,AH58,AJ58,AL58,AQ58,AS58,AU58,AW58,BA58,BC58,BE58,BG58)</f>
        <v>884</v>
      </c>
      <c r="BM58" s="71">
        <f>BL58-BK58</f>
        <v>884</v>
      </c>
      <c r="BN58" s="93">
        <f>SUM(BP58:BR58)</f>
        <v>156</v>
      </c>
      <c r="BO58" s="16">
        <f>BM58-BN58</f>
        <v>728</v>
      </c>
      <c r="BP58" s="94">
        <f>MAX($P58,$R58,$W58,$Y58,$AD58,$AF58,$AH58,$AJ58,$AL58,$AQ58,$AS58,$AU58,$AW58,$BA58,$BC58,$BE58,$BG58)</f>
        <v>52</v>
      </c>
      <c r="BQ58" s="94">
        <f>LARGE(($P58,$R58,$W58,$Y58,$AD58,$AF58,$AH58,$AJ58,$AL58,$AQ58,$AS58,$AU58,$AW58,$BA58,$BC58,$BE58,$BG58),2)</f>
        <v>52</v>
      </c>
      <c r="BR58" s="94">
        <f>LARGE(($P58,$R58,$W58,$Y58,$AD58,$AF58,$AH58,$AJ58,$AL58,$AQ58,$AS58,$AU58,$AW58,$BA58,$BC58,$BE58,$BG58),3)</f>
        <v>52</v>
      </c>
      <c r="BS58" s="95" t="e">
        <f>LARGE(($P58,$R58,$W58,$Y58,#REF!,#REF!,$AD58,$AF58,$AH58,$AJ58,$AQ58,$AS58,$AU58,$AW58,$BA58,$BC58,$BE58,$BG58),4)</f>
        <v>#REF!</v>
      </c>
      <c r="BT58" s="95" t="e">
        <f>LARGE(($P58,$R58,$W58,$Y58,#REF!,#REF!,$AD58,$AF58,$AH58,$AJ58,$AQ58,$AS58,$AU58,$AW58,$BA58,$BC58,$BE58,$BG58),5)</f>
        <v>#REF!</v>
      </c>
    </row>
    <row r="59" spans="1:72" ht="12.75">
      <c r="A59" s="70">
        <f>A58+1</f>
        <v>53</v>
      </c>
      <c r="B59" t="s">
        <v>274</v>
      </c>
      <c r="C59" t="s">
        <v>275</v>
      </c>
      <c r="D59" t="s">
        <v>276</v>
      </c>
      <c r="E59" t="s">
        <v>277</v>
      </c>
      <c r="F59" s="1" t="s">
        <v>278</v>
      </c>
      <c r="G59" s="1" t="s">
        <v>34</v>
      </c>
      <c r="J59" s="71">
        <f>BO59</f>
        <v>728</v>
      </c>
      <c r="K59" s="71"/>
      <c r="L59" s="72"/>
      <c r="M59" s="73"/>
      <c r="N59" s="74">
        <f>IF(L59=1,0.75,0)</f>
        <v>0</v>
      </c>
      <c r="P59" s="76">
        <f>IF(O59="",$J$5+1,O59)</f>
        <v>52</v>
      </c>
      <c r="Q59" s="99"/>
      <c r="R59" s="76">
        <f>IF(Q59="",$J$5+1,Q59)</f>
        <v>52</v>
      </c>
      <c r="S59" s="140"/>
      <c r="T59" s="140"/>
      <c r="U59" s="74">
        <f>IF(S59=1,0.75,0)</f>
        <v>0</v>
      </c>
      <c r="V59" s="75"/>
      <c r="W59" s="76">
        <f>IF(V59="",$J$5+1,V59)</f>
        <v>52</v>
      </c>
      <c r="X59" s="75"/>
      <c r="Y59" s="76">
        <f>IF(X59="",$J$5+1,X59)</f>
        <v>52</v>
      </c>
      <c r="Z59" s="72"/>
      <c r="AA59" s="77"/>
      <c r="AB59" s="74">
        <f>IF(Z59=1,0.75,0)</f>
        <v>0</v>
      </c>
      <c r="AC59" s="98"/>
      <c r="AD59" s="76">
        <f>IF(AC59="",$J$5+1,AC59)</f>
        <v>52</v>
      </c>
      <c r="AE59" s="113"/>
      <c r="AF59" s="76">
        <f>IF(AE59="",$J$5+1,AE59)</f>
        <v>52</v>
      </c>
      <c r="AG59" s="82"/>
      <c r="AH59" s="133">
        <f>$J$5+1</f>
        <v>52</v>
      </c>
      <c r="AI59" s="82"/>
      <c r="AJ59" s="120">
        <f>IF(AI59="",$J$5+1,AI59)</f>
        <v>52</v>
      </c>
      <c r="AK59" s="82"/>
      <c r="AL59" s="120">
        <f>IF(AK59="",$J$5+1,AK59)</f>
        <v>52</v>
      </c>
      <c r="AM59" s="116"/>
      <c r="AN59" s="117"/>
      <c r="AO59" s="74">
        <f>IF(AM59=1,0.75,0)</f>
        <v>0</v>
      </c>
      <c r="AP59" s="99"/>
      <c r="AQ59" s="76">
        <f>IF(AP59="",$J$5+1,AP59)</f>
        <v>52</v>
      </c>
      <c r="AR59" s="99"/>
      <c r="AS59" s="76">
        <f>IF(AR59="",$J$5+1,AR59)</f>
        <v>52</v>
      </c>
      <c r="AT59" s="99"/>
      <c r="AU59" s="76">
        <f>IF(AT59="",$J$5+1,AT59)</f>
        <v>52</v>
      </c>
      <c r="AV59" s="99"/>
      <c r="AW59" s="76">
        <f>IF(AV59="",$J$5+1,AV59)</f>
        <v>52</v>
      </c>
      <c r="AX59" s="72"/>
      <c r="AY59" s="85">
        <f>IF(AX59=1,0.75,0)</f>
        <v>0</v>
      </c>
      <c r="AZ59" s="46"/>
      <c r="BA59" s="87">
        <f>$J$5+1</f>
        <v>52</v>
      </c>
      <c r="BB59" s="46"/>
      <c r="BC59" s="87">
        <f>$J$5+1</f>
        <v>52</v>
      </c>
      <c r="BD59" s="46"/>
      <c r="BE59" s="87">
        <f>$J$5+1</f>
        <v>52</v>
      </c>
      <c r="BF59" s="46"/>
      <c r="BG59" s="87">
        <f>$J$5+1</f>
        <v>52</v>
      </c>
      <c r="BH59" s="89">
        <f>(L59+S59+Z59+AM59+AX59)</f>
        <v>0</v>
      </c>
      <c r="BI59" s="90">
        <f>BH59-MAX(L59,S59,Z59,AM59,AX59)</f>
        <v>0</v>
      </c>
      <c r="BJ59" s="91"/>
      <c r="BK59" s="69">
        <f>SUM(N59,U59,AB59,AO59,AY59)</f>
        <v>0</v>
      </c>
      <c r="BL59" s="92">
        <f>SUM(P59,R59,W59,Y59,AD59,AF59,AH59,AJ59,AL59,AQ59,AS59,AU59,AW59,BA59,BC59,BE59,BG59)</f>
        <v>884</v>
      </c>
      <c r="BM59" s="71">
        <f>BL59-BK59</f>
        <v>884</v>
      </c>
      <c r="BN59" s="93">
        <f>SUM(BP59:BR59)</f>
        <v>156</v>
      </c>
      <c r="BO59" s="16">
        <f>BM59-BN59</f>
        <v>728</v>
      </c>
      <c r="BP59" s="94">
        <f>MAX($P59,$R59,$W59,$Y59,$AD59,$AF59,$AH59,$AJ59,$AL59,$AQ59,$AS59,$AU59,$AW59,$BA59,$BC59,$BE59,$BG59)</f>
        <v>52</v>
      </c>
      <c r="BQ59" s="94">
        <f>LARGE(($P59,$R59,$W59,$Y59,$AD59,$AF59,$AH59,$AJ59,$AL59,$AQ59,$AS59,$AU59,$AW59,$BA59,$BC59,$BE59,$BG59),2)</f>
        <v>52</v>
      </c>
      <c r="BR59" s="94">
        <f>LARGE(($P59,$R59,$W59,$Y59,$AD59,$AF59,$AH59,$AJ59,$AL59,$AQ59,$AS59,$AU59,$AW59,$BA59,$BC59,$BE59,$BG59),3)</f>
        <v>52</v>
      </c>
      <c r="BS59" s="95" t="e">
        <f>LARGE(($P59,$R59,$W59,$Y59,#REF!,#REF!,$AD59,$AF59,$AH59,$AJ59,$AQ59,$AS59,$AU59,$AW59,$BA59,$BC59,$BE59,$BG59),4)</f>
        <v>#REF!</v>
      </c>
      <c r="BT59" s="95" t="e">
        <f>LARGE(($P59,$R59,$W59,$Y59,#REF!,#REF!,$AD59,$AF59,$AH59,$AJ59,$AQ59,$AS59,$AU59,$AW59,$BA59,$BC59,$BE59,$BG59),5)</f>
        <v>#REF!</v>
      </c>
    </row>
    <row r="60" spans="1:72" ht="12.75">
      <c r="A60" s="70">
        <f>A59+1</f>
        <v>54</v>
      </c>
      <c r="B60" s="9" t="s">
        <v>257</v>
      </c>
      <c r="C60" s="9" t="s">
        <v>106</v>
      </c>
      <c r="D60" s="9" t="s">
        <v>279</v>
      </c>
      <c r="E60" s="9" t="s">
        <v>158</v>
      </c>
      <c r="F60" s="6" t="s">
        <v>159</v>
      </c>
      <c r="G60" s="6" t="s">
        <v>34</v>
      </c>
      <c r="H60" s="6"/>
      <c r="I60" s="6"/>
      <c r="J60" s="71">
        <f>BO60</f>
        <v>728</v>
      </c>
      <c r="K60" s="71"/>
      <c r="L60" s="72"/>
      <c r="M60" s="73"/>
      <c r="N60" s="74">
        <f>IF(L60=1,0.75,0)</f>
        <v>0</v>
      </c>
      <c r="O60" s="141"/>
      <c r="P60" s="76">
        <f>IF(O60="",$J$5+1,O60)</f>
        <v>52</v>
      </c>
      <c r="Q60" s="141"/>
      <c r="R60" s="76">
        <f>IF(Q60="",$J$5+1,Q60)</f>
        <v>52</v>
      </c>
      <c r="S60" s="72"/>
      <c r="T60" s="77"/>
      <c r="U60" s="74">
        <f>IF(S60=1,0.75,0)</f>
        <v>0</v>
      </c>
      <c r="V60" s="78"/>
      <c r="W60" s="76">
        <f>IF(V60="",$J$5+1,V60)</f>
        <v>52</v>
      </c>
      <c r="X60" s="78"/>
      <c r="Y60" s="76">
        <f>IF(X60="",$J$5+1,X60)</f>
        <v>52</v>
      </c>
      <c r="Z60" s="72"/>
      <c r="AA60" s="77"/>
      <c r="AB60" s="74">
        <f>IF(Z60=1,0.75,0)</f>
        <v>0</v>
      </c>
      <c r="AC60" s="98"/>
      <c r="AD60" s="76">
        <f>IF(AC60="",$J$5+1,AC60)</f>
        <v>52</v>
      </c>
      <c r="AE60" s="113"/>
      <c r="AF60" s="76">
        <f>IF(AE60="",$J$5+1,AE60)</f>
        <v>52</v>
      </c>
      <c r="AG60" s="82"/>
      <c r="AH60" s="76">
        <f>IF(AG60="",$J$5+1,AG60)</f>
        <v>52</v>
      </c>
      <c r="AI60" s="82"/>
      <c r="AJ60" s="83">
        <f>IF(AI60="",$J$5+1,AI60)</f>
        <v>52</v>
      </c>
      <c r="AK60" s="82"/>
      <c r="AL60" s="83">
        <f>IF(AK60="",$J$5+1,AK60)</f>
        <v>52</v>
      </c>
      <c r="AM60" s="72"/>
      <c r="AN60" s="77"/>
      <c r="AO60" s="74">
        <f>IF(AM60=1,0.75,0)</f>
        <v>0</v>
      </c>
      <c r="AP60" s="99"/>
      <c r="AQ60" s="76">
        <f>IF(AP60="",$J$5+1,AP60)</f>
        <v>52</v>
      </c>
      <c r="AR60" s="99"/>
      <c r="AS60" s="76">
        <f>IF(AR60="",$J$5+1,AR60)</f>
        <v>52</v>
      </c>
      <c r="AT60" s="99"/>
      <c r="AU60" s="76">
        <f>IF(AT60="",$J$5+1,AT60)</f>
        <v>52</v>
      </c>
      <c r="AV60" s="99"/>
      <c r="AW60" s="76">
        <f>IF(AV60="",$J$5+1,AV60)</f>
        <v>52</v>
      </c>
      <c r="AX60" s="72"/>
      <c r="AY60" s="85">
        <f>IF(AX60=1,0.75,0)</f>
        <v>0</v>
      </c>
      <c r="AZ60" s="46"/>
      <c r="BA60" s="87">
        <f>$J$5+1</f>
        <v>52</v>
      </c>
      <c r="BB60" s="46"/>
      <c r="BC60" s="87">
        <f>$J$5+1</f>
        <v>52</v>
      </c>
      <c r="BD60" s="46"/>
      <c r="BE60" s="87">
        <f>$J$5+1</f>
        <v>52</v>
      </c>
      <c r="BF60" s="46"/>
      <c r="BG60" s="87">
        <f>$J$5+1</f>
        <v>52</v>
      </c>
      <c r="BH60" s="89">
        <f>(L60+S60+Z60+AM60+AX60)</f>
        <v>0</v>
      </c>
      <c r="BI60" s="90">
        <f>BH60-MAX(L60,S60,Z60,AM60,AX60)</f>
        <v>0</v>
      </c>
      <c r="BJ60" s="91"/>
      <c r="BK60" s="69">
        <f>SUM(N60,U60,AB60,AO60,AY60)</f>
        <v>0</v>
      </c>
      <c r="BL60" s="92">
        <f>SUM(P60,R60,W60,Y60,AD60,AF60,AH60,AJ60,AL60,AQ60,AS60,AU60,AW60,BA60,BC60,BE60,BG60)</f>
        <v>884</v>
      </c>
      <c r="BM60" s="71">
        <f>BL60-BK60</f>
        <v>884</v>
      </c>
      <c r="BN60" s="93">
        <f>SUM(BP60:BR60)</f>
        <v>156</v>
      </c>
      <c r="BO60" s="16">
        <f>BM60-BN60</f>
        <v>728</v>
      </c>
      <c r="BP60" s="94">
        <f>MAX($P60,$R60,$W60,$Y60,$AD60,$AF60,$AH60,$AJ60,$AL60,$AQ60,$AS60,$AU60,$AW60,$BA60,$BC60,$BE60,$BG60)</f>
        <v>52</v>
      </c>
      <c r="BQ60" s="94">
        <f>LARGE(($P60,$R60,$W60,$Y60,$AD60,$AF60,$AH60,$AJ60,$AL60,$AQ60,$AS60,$AU60,$AW60,$BA60,$BC60,$BE60,$BG60),2)</f>
        <v>52</v>
      </c>
      <c r="BR60" s="94">
        <f>LARGE(($P60,$R60,$W60,$Y60,$AD60,$AF60,$AH60,$AJ60,$AL60,$AQ60,$AS60,$AU60,$AW60,$BA60,$BC60,$BE60,$BG60),3)</f>
        <v>52</v>
      </c>
      <c r="BS60" s="95" t="e">
        <f>LARGE(($P60,$R60,$W60,$Y60,#REF!,#REF!,$AD60,$AF60,$AH60,$AJ60,$AQ60,$AS60,$AU60,$AW60,$BA60,$BC60,$BE60,$BG60),4)</f>
        <v>#REF!</v>
      </c>
      <c r="BT60" s="95" t="e">
        <f>LARGE(($P60,$R60,$W60,$Y60,#REF!,#REF!,$AD60,$AF60,$AH60,$AJ60,$AQ60,$AS60,$AU60,$AW60,$BA60,$BC60,$BE60,$BG60),5)</f>
        <v>#REF!</v>
      </c>
    </row>
    <row r="61" spans="1:75" ht="12.75">
      <c r="A61" s="70">
        <f>A60+1</f>
        <v>55</v>
      </c>
      <c r="B61" t="s">
        <v>280</v>
      </c>
      <c r="C61" s="110" t="s">
        <v>281</v>
      </c>
      <c r="D61" t="s">
        <v>38</v>
      </c>
      <c r="E61" t="s">
        <v>282</v>
      </c>
      <c r="F61" s="1" t="s">
        <v>283</v>
      </c>
      <c r="G61" s="1" t="s">
        <v>41</v>
      </c>
      <c r="J61" s="71">
        <f>BO61</f>
        <v>728</v>
      </c>
      <c r="K61" s="71"/>
      <c r="L61" s="72"/>
      <c r="M61" s="73"/>
      <c r="N61" s="74">
        <f>IF(L61=1,0.75,0)</f>
        <v>0</v>
      </c>
      <c r="O61" s="75"/>
      <c r="P61" s="76">
        <f>IF(O61="",$J$5+1,O61)</f>
        <v>52</v>
      </c>
      <c r="Q61" s="75"/>
      <c r="R61" s="76">
        <f>IF(Q61="",$J$5+1,Q61)</f>
        <v>52</v>
      </c>
      <c r="S61" s="72"/>
      <c r="T61" s="77"/>
      <c r="U61" s="74">
        <f>IF(S61=1,0.75,0)</f>
        <v>0</v>
      </c>
      <c r="V61" s="75"/>
      <c r="W61" s="76">
        <f>IF(V61="",$J$5+1,V61)</f>
        <v>52</v>
      </c>
      <c r="X61" s="75"/>
      <c r="Y61" s="76">
        <f>IF(X61="",$J$5+1,X61)</f>
        <v>52</v>
      </c>
      <c r="Z61" s="72"/>
      <c r="AA61" s="77"/>
      <c r="AB61" s="74">
        <f>IF(Z61=1,0.75,0)</f>
        <v>0</v>
      </c>
      <c r="AC61" s="98"/>
      <c r="AD61" s="76">
        <f>IF(AC61="",$J$5+1,AC61)</f>
        <v>52</v>
      </c>
      <c r="AE61" s="113"/>
      <c r="AF61" s="76">
        <f>IF(AE61="",$J$5+1,AE61)</f>
        <v>52</v>
      </c>
      <c r="AG61" s="82"/>
      <c r="AH61" s="76">
        <f>IF(AG61="",$J$5+1,AG61)</f>
        <v>52</v>
      </c>
      <c r="AI61" s="75"/>
      <c r="AJ61" s="83">
        <f>IF(AI61="",$J$5+1,AI61)</f>
        <v>52</v>
      </c>
      <c r="AK61" s="75"/>
      <c r="AL61" s="83">
        <f>IF(AK61="",$J$5+1,AK61)</f>
        <v>52</v>
      </c>
      <c r="AM61" s="72"/>
      <c r="AN61" s="77"/>
      <c r="AO61" s="74">
        <f>IF(AM61=1,0.75,0)</f>
        <v>0</v>
      </c>
      <c r="AP61" s="78"/>
      <c r="AQ61" s="76">
        <f>IF(AP61="",$J$5+1,AP61)</f>
        <v>52</v>
      </c>
      <c r="AR61" s="78"/>
      <c r="AS61" s="76">
        <f>IF(AR61="",$J$5+1,AR61)</f>
        <v>52</v>
      </c>
      <c r="AT61" s="78"/>
      <c r="AU61" s="76">
        <f>IF(AT61="",$J$5+1,AT61)</f>
        <v>52</v>
      </c>
      <c r="AV61" s="78"/>
      <c r="AW61" s="76">
        <f>IF(AV61="",$J$5+1,AV61)</f>
        <v>52</v>
      </c>
      <c r="AX61" s="72"/>
      <c r="AY61" s="85">
        <f>IF(AX61=1,0.75,0)</f>
        <v>0</v>
      </c>
      <c r="AZ61" s="46"/>
      <c r="BA61" s="87">
        <f>$J$5+1</f>
        <v>52</v>
      </c>
      <c r="BB61" s="86"/>
      <c r="BC61" s="87">
        <f>$J$5+1</f>
        <v>52</v>
      </c>
      <c r="BD61" s="86"/>
      <c r="BE61" s="87">
        <f>$J$5+1</f>
        <v>52</v>
      </c>
      <c r="BF61" s="86"/>
      <c r="BG61" s="87">
        <f>$J$5+1</f>
        <v>52</v>
      </c>
      <c r="BH61" s="89">
        <f>(L61+S61+Z61+AM61+AX61)</f>
        <v>0</v>
      </c>
      <c r="BI61" s="90">
        <f>BH61-MAX(L61,S61,Z61,AM61,AX61)</f>
        <v>0</v>
      </c>
      <c r="BJ61" s="91"/>
      <c r="BK61" s="69">
        <f>SUM(N61,U61,AB61,AO61,AY61)</f>
        <v>0</v>
      </c>
      <c r="BL61" s="92">
        <f>SUM(P61,R61,W61,Y61,AD61,AF61,AH61,AJ61,AL61,AQ61,AS61,AU61,AW61,BA61,BC61,BE61,BG61)</f>
        <v>884</v>
      </c>
      <c r="BM61" s="71">
        <f>BL61-BK61</f>
        <v>884</v>
      </c>
      <c r="BN61" s="93">
        <f>SUM(BP61:BR61)</f>
        <v>156</v>
      </c>
      <c r="BO61" s="16">
        <f>BM61-BN61</f>
        <v>728</v>
      </c>
      <c r="BP61" s="94">
        <f>MAX($P61,$R61,$W61,$Y61,$AD61,$AF61,$AH61,$AJ61,$AL61,$AQ61,$AS61,$AU61,$AW61,$BA61,$BC61,$BE61,$BG61)</f>
        <v>52</v>
      </c>
      <c r="BQ61" s="94">
        <f>LARGE(($P61,$R61,$W61,$Y61,$AD61,$AF61,$AH61,$AJ61,$AL61,$AQ61,$AS61,$AU61,$AW61,$BA61,$BC61,$BE61,$BG61),2)</f>
        <v>52</v>
      </c>
      <c r="BR61" s="94">
        <f>LARGE(($P61,$R61,$W61,$Y61,$AD61,$AF61,$AH61,$AJ61,$AL61,$AQ61,$AS61,$AU61,$AW61,$BA61,$BC61,$BE61,$BG61),3)</f>
        <v>52</v>
      </c>
      <c r="BS61" s="95" t="e">
        <f>LARGE(($P61,$R61,$W61,$Y61,#REF!,#REF!,$AD61,$AF61,$AH61,$AJ61,$AQ61,$AS61,$AU61,$AW61,$BA61,$BC61,$BE61,$BG61),4)</f>
        <v>#REF!</v>
      </c>
      <c r="BT61" s="95" t="e">
        <f>LARGE(($P61,$R61,$W61,$Y61,#REF!,#REF!,$AD61,$AF61,$AH61,$AJ61,$AQ61,$AS61,$AU61,$AW61,$BA61,$BC61,$BE61,$BG61),5)</f>
        <v>#REF!</v>
      </c>
      <c r="BW61" s="9"/>
    </row>
    <row r="62" spans="1:72" ht="12.75">
      <c r="A62" s="70">
        <f>A61+1</f>
        <v>56</v>
      </c>
      <c r="B62" t="s">
        <v>284</v>
      </c>
      <c r="C62" t="s">
        <v>285</v>
      </c>
      <c r="D62" t="s">
        <v>221</v>
      </c>
      <c r="E62" t="s">
        <v>286</v>
      </c>
      <c r="F62" s="1" t="s">
        <v>287</v>
      </c>
      <c r="G62" s="1" t="s">
        <v>41</v>
      </c>
      <c r="J62" s="71">
        <f>BO62</f>
        <v>728</v>
      </c>
      <c r="K62" s="71"/>
      <c r="L62" s="105"/>
      <c r="M62" s="73"/>
      <c r="N62" s="74">
        <f>IF(L62=1,0.75,0)</f>
        <v>0</v>
      </c>
      <c r="O62" s="142"/>
      <c r="P62" s="76">
        <f>IF(O62="",$J$5+1,O62)</f>
        <v>52</v>
      </c>
      <c r="Q62" s="75"/>
      <c r="R62" s="76">
        <f>IF(Q62="",$J$5+1,Q62)</f>
        <v>52</v>
      </c>
      <c r="S62" s="72"/>
      <c r="T62" s="77"/>
      <c r="U62" s="107">
        <f>IF(S62=1,0.75,0)</f>
        <v>0</v>
      </c>
      <c r="V62" s="78"/>
      <c r="W62" s="76">
        <f>IF(V62="",$J$5+1,V62)</f>
        <v>52</v>
      </c>
      <c r="X62" s="78"/>
      <c r="Y62" s="76">
        <f>IF(X62="",$J$5+1,X62)</f>
        <v>52</v>
      </c>
      <c r="Z62" s="72"/>
      <c r="AA62" s="77"/>
      <c r="AB62" s="74">
        <f>IF(Z62=1,0.75,0)</f>
        <v>0</v>
      </c>
      <c r="AC62" s="79"/>
      <c r="AD62" s="76">
        <f>IF(AC62="",$J$5+1,AC62)</f>
        <v>52</v>
      </c>
      <c r="AE62" s="80"/>
      <c r="AF62" s="76">
        <f>IF(AE62="",$J$5+1,AE62)</f>
        <v>52</v>
      </c>
      <c r="AG62" s="81"/>
      <c r="AH62" s="76">
        <f>IF(AG62="",$J$5+1,AG62)</f>
        <v>52</v>
      </c>
      <c r="AI62" s="75"/>
      <c r="AJ62" s="83">
        <f>IF(AI62="",$J$5+1,AI62)</f>
        <v>52</v>
      </c>
      <c r="AK62" s="75"/>
      <c r="AL62" s="83">
        <f>IF(AK62="",$J$5+1,AK62)</f>
        <v>52</v>
      </c>
      <c r="AM62" s="72"/>
      <c r="AN62" s="77"/>
      <c r="AO62" s="74">
        <f>IF(AM62=1,0.75,0)</f>
        <v>0</v>
      </c>
      <c r="AP62" s="99"/>
      <c r="AQ62" s="76">
        <f>IF(AP62="",$J$5+1,AP62)</f>
        <v>52</v>
      </c>
      <c r="AR62" s="99"/>
      <c r="AS62" s="76">
        <f>IF(AR62="",$J$5+1,AR62)</f>
        <v>52</v>
      </c>
      <c r="AT62" s="99"/>
      <c r="AU62" s="76">
        <f>IF(AT62="",$J$5+1,AT62)</f>
        <v>52</v>
      </c>
      <c r="AV62" s="101"/>
      <c r="AW62" s="76">
        <f>IF(AV62="",$J$5+1,AV62)</f>
        <v>52</v>
      </c>
      <c r="AX62" s="72"/>
      <c r="AY62" s="85">
        <f>IF(AX62=1,0.75,0)</f>
        <v>0</v>
      </c>
      <c r="AZ62" s="46"/>
      <c r="BA62" s="87">
        <f>$J$5+1</f>
        <v>52</v>
      </c>
      <c r="BB62" s="46"/>
      <c r="BC62" s="87">
        <f>$J$5+1</f>
        <v>52</v>
      </c>
      <c r="BD62" s="46"/>
      <c r="BE62" s="87">
        <f>$J$5+1</f>
        <v>52</v>
      </c>
      <c r="BF62" s="46"/>
      <c r="BG62" s="87">
        <f>$J$5+1</f>
        <v>52</v>
      </c>
      <c r="BH62" s="89">
        <f>(L62+S62+Z62+AM62+AX62)</f>
        <v>0</v>
      </c>
      <c r="BI62" s="90">
        <f>BH62-MAX(L62,S62,Z62,AM62,AX62)</f>
        <v>0</v>
      </c>
      <c r="BJ62" s="91"/>
      <c r="BK62" s="69">
        <f>SUM(N62,U62,AB62,AO62,AY62)</f>
        <v>0</v>
      </c>
      <c r="BL62" s="92">
        <f>SUM(P62,R62,W62,Y62,AD62,AF62,AH62,AJ62,AL62,AQ62,AS62,AU62,AW62,BA62,BC62,BE62,BG62)</f>
        <v>884</v>
      </c>
      <c r="BM62" s="71">
        <f>BL62-BK62</f>
        <v>884</v>
      </c>
      <c r="BN62" s="93">
        <f>SUM(BP62:BR62)</f>
        <v>156</v>
      </c>
      <c r="BO62" s="16">
        <f>BM62-BN62</f>
        <v>728</v>
      </c>
      <c r="BP62" s="94">
        <f>MAX($P62,$R62,$W62,$Y62,$AD62,$AF62,$AH62,$AJ62,$AL62,$AQ62,$AS62,$AU62,$AW62,$BA62,$BC62,$BE62,$BG62)</f>
        <v>52</v>
      </c>
      <c r="BQ62" s="94">
        <f>LARGE(($P62,$R62,$W62,$Y62,$AD62,$AF62,$AH62,$AJ62,$AL62,$AQ62,$AS62,$AU62,$AW62,$BA62,$BC62,$BE62,$BG62),2)</f>
        <v>52</v>
      </c>
      <c r="BR62" s="94">
        <f>LARGE(($P62,$R62,$W62,$Y62,$AD62,$AF62,$AH62,$AJ62,$AL62,$AQ62,$AS62,$AU62,$AW62,$BA62,$BC62,$BE62,$BG62),3)</f>
        <v>52</v>
      </c>
      <c r="BS62" s="95" t="e">
        <f>LARGE(($P62,$R62,$W62,$Y62,#REF!,#REF!,$AD62,$AF62,$AH62,$AJ62,$AQ62,$AS62,$AU62,$AW62,$BA62,$BC62,$BE62,$BG62),4)</f>
        <v>#REF!</v>
      </c>
      <c r="BT62" s="95" t="e">
        <f>LARGE(($P62,$R62,$W62,$Y62,#REF!,#REF!,$AD62,$AF62,$AH62,$AJ62,$AQ62,$AS62,$AU62,$AW62,$BA62,$BC62,$BE62,$BG62),5)</f>
        <v>#REF!</v>
      </c>
    </row>
    <row r="63" spans="1:72" ht="12.75">
      <c r="A63" s="70">
        <f>A62+1</f>
        <v>57</v>
      </c>
      <c r="B63" s="9" t="s">
        <v>288</v>
      </c>
      <c r="C63" s="9" t="s">
        <v>289</v>
      </c>
      <c r="D63" s="9" t="s">
        <v>290</v>
      </c>
      <c r="E63" s="9" t="s">
        <v>158</v>
      </c>
      <c r="F63" s="6" t="s">
        <v>159</v>
      </c>
      <c r="G63" s="6" t="s">
        <v>34</v>
      </c>
      <c r="H63" s="6"/>
      <c r="I63" s="6"/>
      <c r="J63" s="71">
        <f>BO63</f>
        <v>728</v>
      </c>
      <c r="K63" s="71"/>
      <c r="L63" s="72"/>
      <c r="M63" s="73"/>
      <c r="N63" s="74">
        <f>IF(L63=1,0.75,0)</f>
        <v>0</v>
      </c>
      <c r="O63" s="101"/>
      <c r="P63" s="76">
        <f>IF(O63="",$J$5+1,O63)</f>
        <v>52</v>
      </c>
      <c r="Q63" s="75"/>
      <c r="R63" s="76">
        <f>IF(Q63="",$J$5+1,Q63)</f>
        <v>52</v>
      </c>
      <c r="S63" s="72"/>
      <c r="T63" s="77"/>
      <c r="U63" s="74">
        <f>IF(S63=1,0.75,0)</f>
        <v>0</v>
      </c>
      <c r="V63" s="75"/>
      <c r="W63" s="76">
        <f>IF(V63="",$J$5+1,V63)</f>
        <v>52</v>
      </c>
      <c r="X63" s="75"/>
      <c r="Y63" s="76">
        <f>IF(X63="",$J$5+1,X63)</f>
        <v>52</v>
      </c>
      <c r="Z63" s="72"/>
      <c r="AA63" s="77"/>
      <c r="AB63" s="74">
        <f>IF(Z63=1,0.75,0)</f>
        <v>0</v>
      </c>
      <c r="AC63" s="80"/>
      <c r="AD63" s="76">
        <f>IF(AC63="",$J$5+1,AC63)</f>
        <v>52</v>
      </c>
      <c r="AF63" s="76">
        <f>IF(AE63="",$J$5+1,AE63)</f>
        <v>52</v>
      </c>
      <c r="AH63" s="133">
        <f>$J$5+1</f>
        <v>52</v>
      </c>
      <c r="AI63" s="99"/>
      <c r="AJ63" s="100">
        <f>IF(AI63="",$J$5+1,AI63)</f>
        <v>52</v>
      </c>
      <c r="AK63" s="99"/>
      <c r="AL63" s="100">
        <f>IF(AK63="",$J$5+1,AK63)</f>
        <v>52</v>
      </c>
      <c r="AM63" s="72"/>
      <c r="AN63" s="77"/>
      <c r="AO63" s="74">
        <f>IF(AM63=1,0.75,0)</f>
        <v>0</v>
      </c>
      <c r="AP63" s="99"/>
      <c r="AQ63" s="76">
        <f>IF(AP63="",$J$5+1,AP63)</f>
        <v>52</v>
      </c>
      <c r="AR63" s="99"/>
      <c r="AS63" s="76">
        <f>IF(AR63="",$J$5+1,AR63)</f>
        <v>52</v>
      </c>
      <c r="AT63" s="99"/>
      <c r="AU63" s="76">
        <f>IF(AT63="",$J$5+1,AT63)</f>
        <v>52</v>
      </c>
      <c r="AV63" s="99"/>
      <c r="AW63" s="76">
        <f>IF(AV63="",$J$5+1,AV63)</f>
        <v>52</v>
      </c>
      <c r="AX63" s="72"/>
      <c r="AY63" s="85">
        <f>IF(AX63=1,0.75,0)</f>
        <v>0</v>
      </c>
      <c r="AZ63" s="86"/>
      <c r="BA63" s="87">
        <f>$J$5+1</f>
        <v>52</v>
      </c>
      <c r="BB63" s="86"/>
      <c r="BC63" s="87">
        <f>$J$5+1</f>
        <v>52</v>
      </c>
      <c r="BD63" s="86"/>
      <c r="BE63" s="87">
        <f>$J$5+1</f>
        <v>52</v>
      </c>
      <c r="BF63" s="86"/>
      <c r="BG63" s="87">
        <f>$J$5+1</f>
        <v>52</v>
      </c>
      <c r="BH63" s="77">
        <f>(L63+S63+Z63+AM63+AX63)</f>
        <v>0</v>
      </c>
      <c r="BI63" s="132">
        <f>BH63-MAX(L63,S63,Z63,AM63,AX63)</f>
        <v>0</v>
      </c>
      <c r="BJ63" s="122"/>
      <c r="BK63" s="69">
        <f>SUM(N63,U63,AB63,AO63,AY63)</f>
        <v>0</v>
      </c>
      <c r="BL63" s="92">
        <f>SUM(P63,R63,W63,Y63,AD63,AF63,AH63,AJ63,AL63,AQ63,AS63,AU63,AW63,BA63,BC63,BE63,BG63)</f>
        <v>884</v>
      </c>
      <c r="BM63" s="71">
        <f>BL63-BK63</f>
        <v>884</v>
      </c>
      <c r="BN63" s="93">
        <f>SUM(BP63:BR63)</f>
        <v>156</v>
      </c>
      <c r="BO63" s="16">
        <f>BM63-BN63</f>
        <v>728</v>
      </c>
      <c r="BP63" s="94">
        <f>MAX($P63,$R63,$W63,$Y63,$AD63,$AF63,$AH63,$AJ63,$AL63,$AQ63,$AS63,$AU63,$AW63,$BA63,$BC63,$BE63,$BG63)</f>
        <v>52</v>
      </c>
      <c r="BQ63" s="94">
        <f>LARGE(($P63,$R63,$W63,$Y63,$AD63,$AF63,$AH63,$AJ63,$AL63,$AQ63,$AS63,$AU63,$AW63,$BA63,$BC63,$BE63,$BG63),2)</f>
        <v>52</v>
      </c>
      <c r="BR63" s="94">
        <f>LARGE(($P63,$R63,$W63,$Y63,$AD63,$AF63,$AH63,$AJ63,$AL63,$AQ63,$AS63,$AU63,$AW63,$BA63,$BC63,$BE63,$BG63),3)</f>
        <v>52</v>
      </c>
      <c r="BS63" s="95" t="e">
        <f>LARGE(($P63,$R63,$W63,$Y63,#REF!,#REF!,$AD63,$AF63,$AH63,$AJ63,$AQ63,$AS63,$AU63,$AW63,$BA63,$BC63,$BE63,$BG63),4)</f>
        <v>#REF!</v>
      </c>
      <c r="BT63" s="95" t="e">
        <f>LARGE(($P63,$R63,$W63,$Y63,#REF!,#REF!,$AD63,$AF63,$AH63,$AJ63,$AQ63,$AS63,$AU63,$AW63,$BA63,$BC63,$BE63,$BG63),5)</f>
        <v>#REF!</v>
      </c>
    </row>
    <row r="64" spans="1:72" ht="12.75">
      <c r="A64" s="70">
        <f>A63+1</f>
        <v>58</v>
      </c>
      <c r="B64" t="s">
        <v>291</v>
      </c>
      <c r="C64" t="s">
        <v>101</v>
      </c>
      <c r="D64" t="s">
        <v>292</v>
      </c>
      <c r="E64" t="s">
        <v>293</v>
      </c>
      <c r="F64" s="1" t="s">
        <v>294</v>
      </c>
      <c r="G64" s="1" t="s">
        <v>53</v>
      </c>
      <c r="J64" s="71">
        <f>BO64</f>
        <v>728</v>
      </c>
      <c r="K64" s="71"/>
      <c r="L64" s="72"/>
      <c r="M64" s="73"/>
      <c r="N64" s="74">
        <f>IF(L64=1,0.75,0)</f>
        <v>0</v>
      </c>
      <c r="O64" s="78"/>
      <c r="P64" s="76">
        <f>IF(O64="",$J$5+1,O64)</f>
        <v>52</v>
      </c>
      <c r="Q64" s="75"/>
      <c r="R64" s="76">
        <f>IF(Q64="",$J$5+1,Q64)</f>
        <v>52</v>
      </c>
      <c r="S64" s="116"/>
      <c r="T64" s="117"/>
      <c r="U64" s="74">
        <f>IF(S64=1,0.75,0)</f>
        <v>0</v>
      </c>
      <c r="V64" s="75"/>
      <c r="W64" s="76">
        <f>IF(V64="",$J$5+1,V64)</f>
        <v>52</v>
      </c>
      <c r="X64" s="75"/>
      <c r="Y64" s="76">
        <f>IF(X64="",$J$5+1,X64)</f>
        <v>52</v>
      </c>
      <c r="Z64" s="72"/>
      <c r="AA64" s="77"/>
      <c r="AB64" s="74">
        <f>IF(Z64=1,0.75,0)</f>
        <v>0</v>
      </c>
      <c r="AC64" s="79"/>
      <c r="AD64" s="76">
        <f>IF(AC64="",$J$5+1,AC64)</f>
        <v>52</v>
      </c>
      <c r="AF64" s="76">
        <f>IF(AE64="",$J$5+1,AE64)</f>
        <v>52</v>
      </c>
      <c r="AH64" s="133">
        <f>$J$5+1</f>
        <v>52</v>
      </c>
      <c r="AI64" s="99"/>
      <c r="AJ64" s="100">
        <f>IF(AI64="",$J$5+1,AI64)</f>
        <v>52</v>
      </c>
      <c r="AK64" s="99"/>
      <c r="AL64" s="100">
        <f>IF(AK64="",$J$5+1,AK64)</f>
        <v>52</v>
      </c>
      <c r="AM64" s="72"/>
      <c r="AN64" s="77"/>
      <c r="AO64" s="74">
        <f>IF(AM64=1,0.75,0)</f>
        <v>0</v>
      </c>
      <c r="AP64" s="99"/>
      <c r="AQ64" s="76">
        <f>IF(AP64="",$J$5+1,AP64)</f>
        <v>52</v>
      </c>
      <c r="AR64" s="99"/>
      <c r="AS64" s="76">
        <f>IF(AR64="",$J$5+1,AR64)</f>
        <v>52</v>
      </c>
      <c r="AT64" s="99"/>
      <c r="AU64" s="76">
        <f>IF(AT64="",$J$5+1,AT64)</f>
        <v>52</v>
      </c>
      <c r="AV64" s="99"/>
      <c r="AW64" s="76">
        <f>IF(AV64="",$J$5+1,AV64)</f>
        <v>52</v>
      </c>
      <c r="AX64" s="72"/>
      <c r="AY64" s="85">
        <f>IF(AX64=1,0.75,0)</f>
        <v>0</v>
      </c>
      <c r="AZ64" s="46"/>
      <c r="BA64" s="87">
        <f>$J$5+1</f>
        <v>52</v>
      </c>
      <c r="BB64" s="46"/>
      <c r="BC64" s="87">
        <f>$J$5+1</f>
        <v>52</v>
      </c>
      <c r="BD64" s="46"/>
      <c r="BE64" s="87">
        <f>$J$5+1</f>
        <v>52</v>
      </c>
      <c r="BF64" s="46"/>
      <c r="BG64" s="87">
        <f>$J$5+1</f>
        <v>52</v>
      </c>
      <c r="BH64" s="89">
        <f>(L64+S64+Z64+AM64+AX64)</f>
        <v>0</v>
      </c>
      <c r="BI64" s="90">
        <f>BH64-MAX(L64,S64,Z64,AM64,AX64)</f>
        <v>0</v>
      </c>
      <c r="BJ64" s="91"/>
      <c r="BK64" s="69">
        <f>SUM(N64,U64,AB64,AO64,AY64)</f>
        <v>0</v>
      </c>
      <c r="BL64" s="92">
        <f>SUM(P64,R64,W64,Y64,AD64,AF64,AH64,AJ64,AL64,AQ64,AS64,AU64,AW64,BA64,BC64,BE64,BG64)</f>
        <v>884</v>
      </c>
      <c r="BM64" s="71">
        <f>BL64-BK64</f>
        <v>884</v>
      </c>
      <c r="BN64" s="93">
        <f>SUM(BP64:BR64)</f>
        <v>156</v>
      </c>
      <c r="BO64" s="16">
        <f>BM64-BN64</f>
        <v>728</v>
      </c>
      <c r="BP64" s="94">
        <f>MAX($P64,$R64,$W64,$Y64,$AD64,$AF64,$AH64,$AJ64,$AL64,$AQ64,$AS64,$AU64,$AW64,$BA64,$BC64,$BE64,$BG64)</f>
        <v>52</v>
      </c>
      <c r="BQ64" s="94">
        <f>LARGE(($P64,$R64,$W64,$Y64,$AD64,$AF64,$AH64,$AJ64,$AL64,$AQ64,$AS64,$AU64,$AW64,$BA64,$BC64,$BE64,$BG64),2)</f>
        <v>52</v>
      </c>
      <c r="BR64" s="94">
        <f>LARGE(($P64,$R64,$W64,$Y64,$AD64,$AF64,$AH64,$AJ64,$AL64,$AQ64,$AS64,$AU64,$AW64,$BA64,$BC64,$BE64,$BG64),3)</f>
        <v>52</v>
      </c>
      <c r="BS64" s="95" t="e">
        <f>LARGE(($P64,$R64,$W64,$Y64,#REF!,#REF!,$AD64,$AF64,$AH64,$AJ64,$AQ64,$AS64,$AU64,$AW64,$BA64,$BC64,$BE64,$BG64),4)</f>
        <v>#REF!</v>
      </c>
      <c r="BT64" s="95" t="e">
        <f>LARGE(($P64,$R64,$W64,$Y64,#REF!,#REF!,$AD64,$AF64,$AH64,$AJ64,$AQ64,$AS64,$AU64,$AW64,$BA64,$BC64,$BE64,$BG64),5)</f>
        <v>#REF!</v>
      </c>
    </row>
    <row r="65" spans="1:74" ht="12.75">
      <c r="A65" s="70">
        <f>A64+1</f>
        <v>59</v>
      </c>
      <c r="B65" t="s">
        <v>295</v>
      </c>
      <c r="C65" t="s">
        <v>220</v>
      </c>
      <c r="D65" t="s">
        <v>296</v>
      </c>
      <c r="E65" t="s">
        <v>297</v>
      </c>
      <c r="F65" s="1" t="s">
        <v>298</v>
      </c>
      <c r="G65" s="1" t="s">
        <v>41</v>
      </c>
      <c r="H65" s="1" t="s">
        <v>60</v>
      </c>
      <c r="J65" s="71">
        <f>BO65</f>
        <v>728</v>
      </c>
      <c r="K65" s="71"/>
      <c r="L65" s="72"/>
      <c r="M65" s="73"/>
      <c r="N65" s="74">
        <f>IF(L65=1,0.75,0)</f>
        <v>0</v>
      </c>
      <c r="O65" s="75"/>
      <c r="P65" s="76">
        <f>IF(O65="",$J$5+1,O65)</f>
        <v>52</v>
      </c>
      <c r="Q65" s="75"/>
      <c r="R65" s="76">
        <f>IF(Q65="",$J$5+1,Q65)</f>
        <v>52</v>
      </c>
      <c r="S65" s="72"/>
      <c r="T65" s="77"/>
      <c r="U65" s="74">
        <f>IF(S65=1,0.75,0)</f>
        <v>0</v>
      </c>
      <c r="V65" s="75"/>
      <c r="W65" s="76">
        <f>IF(V65="",$J$5+1,V65)</f>
        <v>52</v>
      </c>
      <c r="X65" s="75"/>
      <c r="Y65" s="76">
        <f>IF(X65="",$J$5+1,X65)</f>
        <v>52</v>
      </c>
      <c r="Z65" s="72"/>
      <c r="AA65" s="77"/>
      <c r="AB65" s="74">
        <f>IF(Z65=1,0.75,0)</f>
        <v>0</v>
      </c>
      <c r="AC65" s="79"/>
      <c r="AD65" s="76">
        <f>IF(AC65="",$J$5+1,AC65)</f>
        <v>52</v>
      </c>
      <c r="AF65" s="76">
        <f>IF(AE65="",$J$5+1,AE65)</f>
        <v>52</v>
      </c>
      <c r="AH65" s="133">
        <f>$J$5+1</f>
        <v>52</v>
      </c>
      <c r="AI65" s="99"/>
      <c r="AJ65" s="100">
        <f>IF(AI65="",$J$5+1,AI65)</f>
        <v>52</v>
      </c>
      <c r="AK65" s="99"/>
      <c r="AL65" s="100">
        <f>IF(AK65="",$J$5+1,AK65)</f>
        <v>52</v>
      </c>
      <c r="AM65" s="116"/>
      <c r="AN65" s="117"/>
      <c r="AO65" s="74">
        <f>IF(AM65=1,0.75,0)</f>
        <v>0</v>
      </c>
      <c r="AP65" s="99"/>
      <c r="AQ65" s="76">
        <f>IF(AP65="",$J$5+1,AP65)</f>
        <v>52</v>
      </c>
      <c r="AR65" s="99"/>
      <c r="AS65" s="76">
        <f>IF(AR65="",$J$5+1,AR65)</f>
        <v>52</v>
      </c>
      <c r="AT65" s="99"/>
      <c r="AU65" s="76">
        <f>IF(AT65="",$J$5+1,AT65)</f>
        <v>52</v>
      </c>
      <c r="AV65" s="99"/>
      <c r="AW65" s="76">
        <f>IF(AV65="",$J$5+1,AV65)</f>
        <v>52</v>
      </c>
      <c r="AX65" s="72"/>
      <c r="AY65" s="85">
        <f>IF(AX65=1,0.75,0)</f>
        <v>0</v>
      </c>
      <c r="AZ65" s="46"/>
      <c r="BA65" s="87">
        <f>$J$5+1</f>
        <v>52</v>
      </c>
      <c r="BB65" s="46"/>
      <c r="BC65" s="87">
        <f>$J$5+1</f>
        <v>52</v>
      </c>
      <c r="BD65" s="46"/>
      <c r="BE65" s="87">
        <f>$J$5+1</f>
        <v>52</v>
      </c>
      <c r="BF65" s="46"/>
      <c r="BG65" s="136">
        <f>$J$5+1</f>
        <v>52</v>
      </c>
      <c r="BH65" s="89">
        <f>(L65+S65+Z65+AM65+AX65)</f>
        <v>0</v>
      </c>
      <c r="BI65" s="90">
        <f>BH65-MAX(L65,S65,Z65,AM65,AX65)</f>
        <v>0</v>
      </c>
      <c r="BJ65" s="91"/>
      <c r="BK65" s="69">
        <f>SUM(N65,U65,AB65,AO65,AY65)</f>
        <v>0</v>
      </c>
      <c r="BL65" s="92">
        <f>SUM(P65,R65,W65,Y65,AD65,AF65,AH65,AJ65,AL65,AQ65,AS65,AU65,AW65,BA65,BC65,BE65,BG65)</f>
        <v>884</v>
      </c>
      <c r="BM65" s="71">
        <f>BL65-BK65</f>
        <v>884</v>
      </c>
      <c r="BN65" s="93">
        <f>SUM(BP65:BR65)</f>
        <v>156</v>
      </c>
      <c r="BO65" s="16">
        <f>BM65-BN65</f>
        <v>728</v>
      </c>
      <c r="BP65" s="94">
        <f>MAX($P65,$R65,$W65,$Y65,$AD65,$AF65,$AH65,$AJ65,$AL65,$AQ65,$AS65,$AU65,$AW65,$BA65,$BC65,$BE65,$BG65)</f>
        <v>52</v>
      </c>
      <c r="BQ65" s="94">
        <f>LARGE(($P65,$R65,$W65,$Y65,$AD65,$AF65,$AH65,$AJ65,$AL65,$AQ65,$AS65,$AU65,$AW65,$BA65,$BC65,$BE65,$BG65),2)</f>
        <v>52</v>
      </c>
      <c r="BR65" s="94">
        <f>LARGE(($P65,$R65,$W65,$Y65,$AD65,$AF65,$AH65,$AJ65,$AL65,$AQ65,$AS65,$AU65,$AW65,$BA65,$BC65,$BE65,$BG65),3)</f>
        <v>52</v>
      </c>
      <c r="BS65" s="95" t="e">
        <f>LARGE(($P65,$R65,$W65,$Y65,#REF!,#REF!,$AD65,$AF65,$AH65,$AJ65,$AQ65,$AS65,$AU65,$AW65,$BA65,$BC65,$BE65,$BG65),4)</f>
        <v>#REF!</v>
      </c>
      <c r="BT65" s="95" t="e">
        <f>LARGE(($P65,$R65,$W65,$Y65,#REF!,#REF!,$AD65,$AF65,$AH65,$AJ65,$AQ65,$AS65,$AU65,$AW65,$BA65,$BC65,$BE65,$BG65),5)</f>
        <v>#REF!</v>
      </c>
      <c r="BV65" s="9"/>
    </row>
    <row r="66" spans="1:72" ht="12.75">
      <c r="A66" s="70">
        <f>A65+1</f>
        <v>60</v>
      </c>
      <c r="B66" t="s">
        <v>299</v>
      </c>
      <c r="C66" t="s">
        <v>62</v>
      </c>
      <c r="D66" t="s">
        <v>300</v>
      </c>
      <c r="E66" t="s">
        <v>301</v>
      </c>
      <c r="F66" s="1" t="s">
        <v>302</v>
      </c>
      <c r="G66" s="1" t="s">
        <v>41</v>
      </c>
      <c r="H66" s="1" t="s">
        <v>60</v>
      </c>
      <c r="J66" s="71">
        <f>BO66</f>
        <v>728</v>
      </c>
      <c r="K66" s="71"/>
      <c r="L66" s="72"/>
      <c r="M66" s="73"/>
      <c r="N66" s="74">
        <f>IF(L66=1,0.75,0)</f>
        <v>0</v>
      </c>
      <c r="O66" s="75"/>
      <c r="P66" s="76">
        <f>IF(O66="",$J$5+1,O66)</f>
        <v>52</v>
      </c>
      <c r="Q66" s="75"/>
      <c r="R66" s="76">
        <f>IF(Q66="",$J$5+1,Q66)</f>
        <v>52</v>
      </c>
      <c r="S66" s="72"/>
      <c r="T66" s="77"/>
      <c r="U66" s="74">
        <f>IF(S66=1,0.75,0)</f>
        <v>0</v>
      </c>
      <c r="V66" s="75"/>
      <c r="W66" s="76">
        <f>IF(V66="",$J$5+1,V66)</f>
        <v>52</v>
      </c>
      <c r="X66" s="75"/>
      <c r="Y66" s="76">
        <f>IF(X66="",$J$5+1,X66)</f>
        <v>52</v>
      </c>
      <c r="Z66" s="72"/>
      <c r="AA66" s="77"/>
      <c r="AB66" s="74">
        <f>IF(Z66=1,0.75,0)</f>
        <v>0</v>
      </c>
      <c r="AC66" s="143"/>
      <c r="AD66" s="76">
        <f>IF(AC66="",$J$5+1,AC66)</f>
        <v>52</v>
      </c>
      <c r="AE66" s="84"/>
      <c r="AF66" s="76">
        <f>IF(AE66="",$J$5+1,AE66)</f>
        <v>52</v>
      </c>
      <c r="AG66" s="78"/>
      <c r="AH66" s="133">
        <f>$J$5+1</f>
        <v>52</v>
      </c>
      <c r="AI66" s="75"/>
      <c r="AJ66" s="83">
        <f>IF(AI66="",$J$5+1,AI66)</f>
        <v>52</v>
      </c>
      <c r="AK66" s="75"/>
      <c r="AL66" s="83">
        <f>IF(AK66="",$J$5+1,AK66)</f>
        <v>52</v>
      </c>
      <c r="AM66" s="72"/>
      <c r="AN66" s="77"/>
      <c r="AO66" s="74">
        <f>IF(AM66=1,0.75,0)</f>
        <v>0</v>
      </c>
      <c r="AP66" s="84"/>
      <c r="AQ66" s="76">
        <f>IF(AP66="",$J$5+1,AP66)</f>
        <v>52</v>
      </c>
      <c r="AR66" s="84"/>
      <c r="AS66" s="76">
        <f>IF(AR66="",$J$5+1,AR66)</f>
        <v>52</v>
      </c>
      <c r="AT66" s="84"/>
      <c r="AU66" s="76">
        <f>IF(AT66="",$J$5+1,AT66)</f>
        <v>52</v>
      </c>
      <c r="AV66" s="84"/>
      <c r="AW66" s="76">
        <f>IF(AV66="",$J$5+1,AV66)</f>
        <v>52</v>
      </c>
      <c r="AX66" s="72"/>
      <c r="AY66" s="85">
        <f>IF(AX66=1,0.75,0)</f>
        <v>0</v>
      </c>
      <c r="AZ66" s="46"/>
      <c r="BA66" s="87">
        <f>$J$5+1</f>
        <v>52</v>
      </c>
      <c r="BB66" s="46"/>
      <c r="BC66" s="87">
        <f>$J$5+1</f>
        <v>52</v>
      </c>
      <c r="BD66" s="46"/>
      <c r="BE66" s="87">
        <f>$J$5+1</f>
        <v>52</v>
      </c>
      <c r="BF66" s="86"/>
      <c r="BG66" s="87">
        <f>$J$5+1</f>
        <v>52</v>
      </c>
      <c r="BH66" s="89">
        <f>(L66+S66+Z66+AM66+AX66)</f>
        <v>0</v>
      </c>
      <c r="BI66" s="90">
        <f>BH66-MAX(L66,S66,Z66,AM66,AX66)</f>
        <v>0</v>
      </c>
      <c r="BJ66" s="91"/>
      <c r="BK66" s="69">
        <f>SUM(N66,U66,AB66,AO66,AY66)</f>
        <v>0</v>
      </c>
      <c r="BL66" s="92">
        <f>SUM(P66,R66,W66,Y66,AD66,AF66,AH66,AJ66,AL66,AQ66,AS66,AU66,AW66,BA66,BC66,BE66,BG66)</f>
        <v>884</v>
      </c>
      <c r="BM66" s="71">
        <f>BL66-BK66</f>
        <v>884</v>
      </c>
      <c r="BN66" s="93">
        <f>SUM(BP66:BR66)</f>
        <v>156</v>
      </c>
      <c r="BO66" s="16">
        <f>BM66-BN66</f>
        <v>728</v>
      </c>
      <c r="BP66" s="94">
        <f>MAX($P66,$R66,$W66,$Y66,$AD66,$AF66,$AH66,$AJ66,$AL66,$AQ66,$AS66,$AU66,$AW66,$BA66,$BC66,$BE66,$BG66)</f>
        <v>52</v>
      </c>
      <c r="BQ66" s="94">
        <f>LARGE(($P66,$R66,$W66,$Y66,$AD66,$AF66,$AH66,$AJ66,$AL66,$AQ66,$AS66,$AU66,$AW66,$BA66,$BC66,$BE66,$BG66),2)</f>
        <v>52</v>
      </c>
      <c r="BR66" s="94">
        <f>LARGE(($P66,$R66,$W66,$Y66,$AD66,$AF66,$AH66,$AJ66,$AL66,$AQ66,$AS66,$AU66,$AW66,$BA66,$BC66,$BE66,$BG66),3)</f>
        <v>52</v>
      </c>
      <c r="BS66" s="95" t="e">
        <f>LARGE(($P66,$R66,$W66,$Y66,#REF!,#REF!,$AD66,$AF66,$AH66,$AJ66,$AQ66,$AS66,$AU66,$AW66,$BA66,$BC66,$BE66,$BG66),4)</f>
        <v>#REF!</v>
      </c>
      <c r="BT66" s="95" t="e">
        <f>LARGE(($P66,$R66,$W66,$Y66,#REF!,#REF!,$AD66,$AF66,$AH66,$AJ66,$AQ66,$AS66,$AU66,$AW66,$BA66,$BC66,$BE66,$BG66),5)</f>
        <v>#REF!</v>
      </c>
    </row>
    <row r="67" spans="1:72" ht="12.75">
      <c r="A67" s="70">
        <f>A66+1</f>
        <v>61</v>
      </c>
      <c r="B67" t="s">
        <v>303</v>
      </c>
      <c r="C67" t="s">
        <v>304</v>
      </c>
      <c r="D67" t="s">
        <v>305</v>
      </c>
      <c r="E67" t="s">
        <v>306</v>
      </c>
      <c r="F67" s="1" t="s">
        <v>307</v>
      </c>
      <c r="G67" s="1" t="s">
        <v>34</v>
      </c>
      <c r="J67" s="71">
        <f>BO67</f>
        <v>728</v>
      </c>
      <c r="K67" s="71"/>
      <c r="L67" s="72"/>
      <c r="M67" s="73"/>
      <c r="N67" s="74">
        <f>IF(L67=1,0.75,0)</f>
        <v>0</v>
      </c>
      <c r="O67" s="75"/>
      <c r="P67" s="76">
        <f>IF(O67="",$J$5+1,O67)</f>
        <v>52</v>
      </c>
      <c r="Q67" s="75"/>
      <c r="R67" s="76">
        <f>IF(Q67="",$J$5+1,Q67)</f>
        <v>52</v>
      </c>
      <c r="S67" s="72"/>
      <c r="T67" s="77"/>
      <c r="U67" s="74">
        <f>IF(S67=1,0.75,0)</f>
        <v>0</v>
      </c>
      <c r="V67" s="75"/>
      <c r="W67" s="76">
        <f>IF(V67="",$J$5+1,V67)</f>
        <v>52</v>
      </c>
      <c r="X67" s="75"/>
      <c r="Y67" s="76">
        <f>IF(X67="",$J$5+1,X67)</f>
        <v>52</v>
      </c>
      <c r="Z67" s="72"/>
      <c r="AA67" s="77"/>
      <c r="AB67" s="74">
        <f>IF(Z67=1,0.75,0)</f>
        <v>0</v>
      </c>
      <c r="AC67" s="98"/>
      <c r="AD67" s="76">
        <f>IF(AC67="",$J$5+1,AC67)</f>
        <v>52</v>
      </c>
      <c r="AF67" s="76">
        <f>IF(AE67="",$J$5+1,AE67)</f>
        <v>52</v>
      </c>
      <c r="AH67" s="133">
        <f>$J$5+1</f>
        <v>52</v>
      </c>
      <c r="AI67" s="99"/>
      <c r="AJ67" s="100">
        <f>IF(AI67="",$J$5+1,AI67)</f>
        <v>52</v>
      </c>
      <c r="AK67" s="99"/>
      <c r="AL67" s="100">
        <f>IF(AK67="",$J$5+1,AK67)</f>
        <v>52</v>
      </c>
      <c r="AM67" s="72"/>
      <c r="AN67" s="77"/>
      <c r="AO67" s="74">
        <f>IF(AM67=1,0.75,0)</f>
        <v>0</v>
      </c>
      <c r="AP67" s="99"/>
      <c r="AQ67" s="76">
        <f>IF(AP67="",$J$5+1,AP67)</f>
        <v>52</v>
      </c>
      <c r="AR67" s="99"/>
      <c r="AS67" s="76">
        <f>IF(AR67="",$J$5+1,AR67)</f>
        <v>52</v>
      </c>
      <c r="AT67" s="99"/>
      <c r="AU67" s="76">
        <f>IF(AT67="",$J$5+1,AT67)</f>
        <v>52</v>
      </c>
      <c r="AV67" s="99"/>
      <c r="AW67" s="76">
        <f>IF(AV67="",$J$5+1,AV67)</f>
        <v>52</v>
      </c>
      <c r="AX67" s="72"/>
      <c r="AY67" s="85">
        <f>IF(AX67=1,0.75,0)</f>
        <v>0</v>
      </c>
      <c r="AZ67" s="46"/>
      <c r="BA67" s="87">
        <f>$J$5+1</f>
        <v>52</v>
      </c>
      <c r="BB67" s="46"/>
      <c r="BC67" s="87">
        <f>$J$5+1</f>
        <v>52</v>
      </c>
      <c r="BD67" s="46"/>
      <c r="BE67" s="87">
        <f>$J$5+1</f>
        <v>52</v>
      </c>
      <c r="BF67" s="46"/>
      <c r="BG67" s="87">
        <f>$J$5+1</f>
        <v>52</v>
      </c>
      <c r="BH67" s="89">
        <f>(L67+S67+Z67+AM67+AX67)</f>
        <v>0</v>
      </c>
      <c r="BI67" s="90">
        <f>BH67-MAX(L67,S67,Z67,AM67,AX67)</f>
        <v>0</v>
      </c>
      <c r="BJ67" s="91"/>
      <c r="BK67" s="69">
        <f>SUM(N67,U67,AB67,AO67,AY67)</f>
        <v>0</v>
      </c>
      <c r="BL67" s="92">
        <f>SUM(P67,R67,W67,Y67,AD67,AF67,AH67,AJ67,AL67,AQ67,AS67,AU67,AW67,BA67,BC67,BE67,BG67)</f>
        <v>884</v>
      </c>
      <c r="BM67" s="71">
        <f>BL67-BK67</f>
        <v>884</v>
      </c>
      <c r="BN67" s="93">
        <f>SUM(BP67:BR67)</f>
        <v>156</v>
      </c>
      <c r="BO67" s="16">
        <f>BM67-BN67</f>
        <v>728</v>
      </c>
      <c r="BP67" s="94">
        <f>MAX($P67,$R67,$W67,$Y67,$AD67,$AF67,$AH67,$AJ67,$AL67,$AQ67,$AS67,$AU67,$AW67,$BA67,$BC67,$BE67,$BG67)</f>
        <v>52</v>
      </c>
      <c r="BQ67" s="94">
        <f>LARGE(($P67,$R67,$W67,$Y67,$AD67,$AF67,$AH67,$AJ67,$AL67,$AQ67,$AS67,$AU67,$AW67,$BA67,$BC67,$BE67,$BG67),2)</f>
        <v>52</v>
      </c>
      <c r="BR67" s="94">
        <f>LARGE(($P67,$R67,$W67,$Y67,$AD67,$AF67,$AH67,$AJ67,$AL67,$AQ67,$AS67,$AU67,$AW67,$BA67,$BC67,$BE67,$BG67),3)</f>
        <v>52</v>
      </c>
      <c r="BS67" s="95" t="e">
        <f>LARGE(($P67,$R67,$W67,$Y67,#REF!,#REF!,$AD67,$AF67,$AH67,$AJ67,$AQ67,$AS67,$AU67,$AW67,$BA67,$BC67,$BE67,$BG67),4)</f>
        <v>#REF!</v>
      </c>
      <c r="BT67" s="95" t="e">
        <f>LARGE(($P67,$R67,$W67,$Y67,#REF!,#REF!,$AD67,$AF67,$AH67,$AJ67,$AQ67,$AS67,$AU67,$AW67,$BA67,$BC67,$BE67,$BG67),5)</f>
        <v>#REF!</v>
      </c>
    </row>
    <row r="68" spans="1:72" ht="12.75">
      <c r="A68" s="70">
        <f>A67+1</f>
        <v>62</v>
      </c>
      <c r="B68" t="s">
        <v>308</v>
      </c>
      <c r="C68" t="s">
        <v>120</v>
      </c>
      <c r="D68" t="s">
        <v>31</v>
      </c>
      <c r="E68" t="s">
        <v>309</v>
      </c>
      <c r="F68" s="1" t="s">
        <v>310</v>
      </c>
      <c r="G68" s="1" t="s">
        <v>41</v>
      </c>
      <c r="H68" s="1" t="s">
        <v>60</v>
      </c>
      <c r="J68" s="71">
        <f>BO68</f>
        <v>728</v>
      </c>
      <c r="K68" s="71"/>
      <c r="L68" s="138"/>
      <c r="M68" s="73"/>
      <c r="N68" s="74">
        <f>IF(L68=1,0.75,0)</f>
        <v>0</v>
      </c>
      <c r="O68" s="78"/>
      <c r="P68" s="76">
        <f>IF(O68="",$J$5+1,O68)</f>
        <v>52</v>
      </c>
      <c r="Q68" s="78"/>
      <c r="R68" s="76">
        <f>IF(Q68="",$J$5+1,Q68)</f>
        <v>52</v>
      </c>
      <c r="S68" s="116"/>
      <c r="T68" s="117"/>
      <c r="U68" s="107">
        <f>IF(S68=1,0.75,0)</f>
        <v>0</v>
      </c>
      <c r="V68" s="75"/>
      <c r="W68" s="76">
        <f>IF(V68="",$J$5+1,V68)</f>
        <v>52</v>
      </c>
      <c r="X68" s="75"/>
      <c r="Y68" s="76">
        <f>IF(X68="",$J$5+1,X68)</f>
        <v>52</v>
      </c>
      <c r="Z68" s="72"/>
      <c r="AA68" s="77"/>
      <c r="AB68" s="74">
        <f>IF(Z68=1,0.75,0)</f>
        <v>0</v>
      </c>
      <c r="AD68" s="76">
        <f>IF(AC68="",$J$5+1,AC68)</f>
        <v>52</v>
      </c>
      <c r="AF68" s="76">
        <f>IF(AE68="",$J$5+1,AE68)</f>
        <v>52</v>
      </c>
      <c r="AH68" s="133">
        <f>$J$5+1</f>
        <v>52</v>
      </c>
      <c r="AJ68" s="83">
        <f>IF(AI68="",$J$5+1,AI68)</f>
        <v>52</v>
      </c>
      <c r="AL68" s="83">
        <f>IF(AK68="",$J$5+1,AK68)</f>
        <v>52</v>
      </c>
      <c r="AM68" s="116"/>
      <c r="AN68" s="117"/>
      <c r="AO68" s="74">
        <f>IF(AM68=1,0.75,0)</f>
        <v>0</v>
      </c>
      <c r="AP68" s="99"/>
      <c r="AQ68" s="76">
        <f>IF(AP68="",$J$5+1,AP68)</f>
        <v>52</v>
      </c>
      <c r="AR68" s="99"/>
      <c r="AS68" s="76">
        <f>IF(AR68="",$J$5+1,AR68)</f>
        <v>52</v>
      </c>
      <c r="AT68" s="99"/>
      <c r="AU68" s="76">
        <f>IF(AT68="",$J$5+1,AT68)</f>
        <v>52</v>
      </c>
      <c r="AV68" s="99"/>
      <c r="AW68" s="76">
        <f>IF(AV68="",$J$5+1,AV68)</f>
        <v>52</v>
      </c>
      <c r="AX68" s="72"/>
      <c r="AY68" s="85">
        <f>IF(AX68=1,0.75,0)</f>
        <v>0</v>
      </c>
      <c r="AZ68" s="46"/>
      <c r="BA68" s="87">
        <f>$J$5+1</f>
        <v>52</v>
      </c>
      <c r="BB68" s="46"/>
      <c r="BC68" s="87">
        <f>$J$5+1</f>
        <v>52</v>
      </c>
      <c r="BD68" s="46"/>
      <c r="BE68" s="87">
        <f>$J$5+1</f>
        <v>52</v>
      </c>
      <c r="BF68" s="88"/>
      <c r="BG68" s="87">
        <f>$J$5+1</f>
        <v>52</v>
      </c>
      <c r="BH68" s="89">
        <f>(L68+S68+Z68+AM68+AX68)</f>
        <v>0</v>
      </c>
      <c r="BI68" s="90">
        <f>BH68-MAX(L68,S68,Z68,AM68,AX68)</f>
        <v>0</v>
      </c>
      <c r="BJ68" s="91"/>
      <c r="BK68" s="69">
        <f>SUM(N68,U68,AB68,AO68,AY68)</f>
        <v>0</v>
      </c>
      <c r="BL68" s="92">
        <f>SUM(P68,R68,W68,Y68,AD68,AF68,AH68,AJ68,AL68,AQ68,AS68,AU68,AW68,BA68,BC68,BE68,BG68)</f>
        <v>884</v>
      </c>
      <c r="BM68" s="71">
        <f>BL68-BK68</f>
        <v>884</v>
      </c>
      <c r="BN68" s="93">
        <f>SUM(BP68:BR68)</f>
        <v>156</v>
      </c>
      <c r="BO68" s="16">
        <f>BM68-BN68</f>
        <v>728</v>
      </c>
      <c r="BP68" s="94">
        <f>MAX($P68,$R68,$W68,$Y68,$AD68,$AF68,$AH68,$AJ68,$AL68,$AQ68,$AS68,$AU68,$AW68,$BA68,$BC68,$BE68,$BG68)</f>
        <v>52</v>
      </c>
      <c r="BQ68" s="94">
        <f>LARGE(($P68,$R68,$W68,$Y68,$AD68,$AF68,$AH68,$AJ68,$AL68,$AQ68,$AS68,$AU68,$AW68,$BA68,$BC68,$BE68,$BG68),2)</f>
        <v>52</v>
      </c>
      <c r="BR68" s="94">
        <f>LARGE(($P68,$R68,$W68,$Y68,$AD68,$AF68,$AH68,$AJ68,$AL68,$AQ68,$AS68,$AU68,$AW68,$BA68,$BC68,$BE68,$BG68),3)</f>
        <v>52</v>
      </c>
      <c r="BS68" s="95" t="e">
        <f>LARGE(($P68,$R68,$W68,$Y68,#REF!,#REF!,$AD68,$AF68,$AH68,$AJ68,$AQ68,$AS68,$AU68,$AW68,$BA68,$BC68,$BE68,$BG68),4)</f>
        <v>#REF!</v>
      </c>
      <c r="BT68" s="95" t="e">
        <f>LARGE(($P68,$R68,$W68,$Y68,#REF!,#REF!,$AD68,$AF68,$AH68,$AJ68,$AQ68,$AS68,$AU68,$AW68,$BA68,$BC68,$BE68,$BG68),5)</f>
        <v>#REF!</v>
      </c>
    </row>
    <row r="69" spans="1:72" ht="12.75">
      <c r="A69" s="70">
        <f>A68+1</f>
        <v>63</v>
      </c>
      <c r="B69" t="s">
        <v>311</v>
      </c>
      <c r="C69" t="s">
        <v>312</v>
      </c>
      <c r="D69" t="s">
        <v>313</v>
      </c>
      <c r="E69" t="s">
        <v>314</v>
      </c>
      <c r="F69" s="1" t="s">
        <v>315</v>
      </c>
      <c r="G69" s="1" t="s">
        <v>41</v>
      </c>
      <c r="J69" s="71">
        <f>BO69</f>
        <v>728</v>
      </c>
      <c r="K69" s="71"/>
      <c r="L69" s="72"/>
      <c r="M69" s="73"/>
      <c r="N69" s="74">
        <f>IF(L69=1,0.75,0)</f>
        <v>0</v>
      </c>
      <c r="O69" s="75"/>
      <c r="P69" s="76">
        <f>IF(O69="",$J$5+1,O69)</f>
        <v>52</v>
      </c>
      <c r="Q69" s="75"/>
      <c r="R69" s="76">
        <f>IF(Q69="",$J$5+1,Q69)</f>
        <v>52</v>
      </c>
      <c r="S69" s="72"/>
      <c r="T69" s="77"/>
      <c r="U69" s="74">
        <f>IF(S69=1,0.75,0)</f>
        <v>0</v>
      </c>
      <c r="V69" s="75"/>
      <c r="W69" s="76">
        <f>IF(V69="",$J$5+1,V69)</f>
        <v>52</v>
      </c>
      <c r="X69" s="75"/>
      <c r="Y69" s="76">
        <f>IF(X69="",$J$5+1,X69)</f>
        <v>52</v>
      </c>
      <c r="Z69" s="72"/>
      <c r="AA69" s="77"/>
      <c r="AB69" s="74">
        <f>IF(Z69=1,0.75,0)</f>
        <v>0</v>
      </c>
      <c r="AC69" s="98"/>
      <c r="AD69" s="76">
        <f>IF(AC69="",$J$5+1,AC69)</f>
        <v>52</v>
      </c>
      <c r="AF69" s="76">
        <f>IF(AE69="",$J$5+1,AE69)</f>
        <v>52</v>
      </c>
      <c r="AH69" s="133">
        <f>$J$5+1</f>
        <v>52</v>
      </c>
      <c r="AI69" s="99"/>
      <c r="AJ69" s="100">
        <f>IF(AI69="",$J$5+1,AI69)</f>
        <v>52</v>
      </c>
      <c r="AK69" s="99"/>
      <c r="AL69" s="100">
        <f>IF(AK69="",$J$5+1,AK69)</f>
        <v>52</v>
      </c>
      <c r="AM69" s="116"/>
      <c r="AN69" s="117"/>
      <c r="AO69" s="74">
        <f>IF(AM69=1,0.75,0)</f>
        <v>0</v>
      </c>
      <c r="AP69" s="99"/>
      <c r="AQ69" s="76">
        <f>IF(AP69="",$J$5+1,AP69)</f>
        <v>52</v>
      </c>
      <c r="AR69" s="99"/>
      <c r="AS69" s="76">
        <f>IF(AR69="",$J$5+1,AR69)</f>
        <v>52</v>
      </c>
      <c r="AT69" s="99"/>
      <c r="AU69" s="76">
        <f>IF(AT69="",$J$5+1,AT69)</f>
        <v>52</v>
      </c>
      <c r="AV69" s="99"/>
      <c r="AW69" s="76">
        <f>IF(AV69="",$J$5+1,AV69)</f>
        <v>52</v>
      </c>
      <c r="AX69" s="72"/>
      <c r="AY69" s="85">
        <f>IF(AX69=1,0.75,0)</f>
        <v>0</v>
      </c>
      <c r="AZ69" s="46"/>
      <c r="BA69" s="87">
        <f>$J$5+1</f>
        <v>52</v>
      </c>
      <c r="BB69" s="46"/>
      <c r="BC69" s="87">
        <f>$J$5+1</f>
        <v>52</v>
      </c>
      <c r="BD69" s="46"/>
      <c r="BE69" s="87">
        <f>$J$5+1</f>
        <v>52</v>
      </c>
      <c r="BF69" s="46"/>
      <c r="BG69" s="87">
        <f>$J$5+1</f>
        <v>52</v>
      </c>
      <c r="BH69" s="89">
        <f>(L69+S69+Z69+AM69+AX69)</f>
        <v>0</v>
      </c>
      <c r="BI69" s="90">
        <f>BH69-MAX(L69,S69,Z69,AM69,AX69)</f>
        <v>0</v>
      </c>
      <c r="BJ69" s="91"/>
      <c r="BK69" s="69">
        <f>SUM(N69,U69,AB69,AO69,AY69)</f>
        <v>0</v>
      </c>
      <c r="BL69" s="92">
        <f>SUM(P69,R69,W69,Y69,AD69,AF69,AH69,AJ69,AL69,AQ69,AS69,AU69,AW69,BA69,BC69,BE69,BG69)</f>
        <v>884</v>
      </c>
      <c r="BM69" s="71">
        <f>BL69-BK69</f>
        <v>884</v>
      </c>
      <c r="BN69" s="93">
        <f>SUM(BP69:BR69)</f>
        <v>156</v>
      </c>
      <c r="BO69" s="16">
        <f>BM69-BN69</f>
        <v>728</v>
      </c>
      <c r="BP69" s="94">
        <f>MAX($P69,$R69,$W69,$Y69,$AD69,$AF69,$AH69,$AJ69,$AL69,$AQ69,$AS69,$AU69,$AW69,$BA69,$BC69,$BE69,$BG69)</f>
        <v>52</v>
      </c>
      <c r="BQ69" s="94">
        <f>LARGE(($P69,$R69,$W69,$Y69,$AD69,$AF69,$AH69,$AJ69,$AL69,$AQ69,$AS69,$AU69,$AW69,$BA69,$BC69,$BE69,$BG69),2)</f>
        <v>52</v>
      </c>
      <c r="BR69" s="94">
        <f>LARGE(($P69,$R69,$W69,$Y69,$AD69,$AF69,$AH69,$AJ69,$AL69,$AQ69,$AS69,$AU69,$AW69,$BA69,$BC69,$BE69,$BG69),3)</f>
        <v>52</v>
      </c>
      <c r="BS69" s="95" t="e">
        <f>LARGE(($P69,$R69,$W69,$Y69,#REF!,#REF!,$AD69,$AF69,$AH69,$AJ69,$AQ69,$AS69,$AU69,$AW69,$BA69,$BC69,$BE69,$BG69),4)</f>
        <v>#REF!</v>
      </c>
      <c r="BT69" s="95" t="e">
        <f>LARGE(($P69,$R69,$W69,$Y69,#REF!,#REF!,$AD69,$AF69,$AH69,$AJ69,$AQ69,$AS69,$AU69,$AW69,$BA69,$BC69,$BE69,$BG69),5)</f>
        <v>#REF!</v>
      </c>
    </row>
    <row r="70" spans="1:72" ht="12.75">
      <c r="A70" s="70">
        <f>A69+1</f>
        <v>64</v>
      </c>
      <c r="B70" t="s">
        <v>316</v>
      </c>
      <c r="C70" t="s">
        <v>106</v>
      </c>
      <c r="D70" t="s">
        <v>92</v>
      </c>
      <c r="E70" t="s">
        <v>317</v>
      </c>
      <c r="F70" s="1" t="s">
        <v>318</v>
      </c>
      <c r="G70" s="1" t="s">
        <v>34</v>
      </c>
      <c r="J70" s="71">
        <f>BO70</f>
        <v>728</v>
      </c>
      <c r="K70" s="71"/>
      <c r="L70" s="72"/>
      <c r="M70" s="73"/>
      <c r="N70" s="74">
        <f>IF(L70=1,0.75,0)</f>
        <v>0</v>
      </c>
      <c r="P70" s="76">
        <f>IF(O70="",$J$5+1,O70)</f>
        <v>52</v>
      </c>
      <c r="Q70" s="75"/>
      <c r="R70" s="76">
        <f>IF(Q70="",$J$5+1,Q70)</f>
        <v>52</v>
      </c>
      <c r="S70" s="116"/>
      <c r="T70" s="117"/>
      <c r="U70" s="74">
        <f>IF(S70=1,0.75,0)</f>
        <v>0</v>
      </c>
      <c r="V70" s="75"/>
      <c r="W70" s="76">
        <f>IF(V70="",$J$5+1,V70)</f>
        <v>52</v>
      </c>
      <c r="X70" s="75"/>
      <c r="Y70" s="76">
        <f>IF(X70="",$J$5+1,X70)</f>
        <v>52</v>
      </c>
      <c r="Z70" s="72"/>
      <c r="AA70" s="77"/>
      <c r="AB70" s="74">
        <f>IF(Z70=1,0.75,0)</f>
        <v>0</v>
      </c>
      <c r="AC70" s="79"/>
      <c r="AD70" s="76">
        <f>IF(AC70="",$J$5+1,AC70)</f>
        <v>52</v>
      </c>
      <c r="AF70" s="76">
        <f>IF(AE70="",$J$5+1,AE70)</f>
        <v>52</v>
      </c>
      <c r="AH70" s="133">
        <f>$J$5+1</f>
        <v>52</v>
      </c>
      <c r="AI70" s="99"/>
      <c r="AJ70" s="100">
        <f>IF(AI70="",$J$5+1,AI70)</f>
        <v>52</v>
      </c>
      <c r="AK70" s="99"/>
      <c r="AL70" s="100">
        <f>IF(AK70="",$J$5+1,AK70)</f>
        <v>52</v>
      </c>
      <c r="AM70" s="72"/>
      <c r="AN70" s="77"/>
      <c r="AO70" s="74">
        <f>IF(AM70=1,0.75,0)</f>
        <v>0</v>
      </c>
      <c r="AP70" s="99"/>
      <c r="AQ70" s="76">
        <f>IF(AP70="",$J$5+1,AP70)</f>
        <v>52</v>
      </c>
      <c r="AR70" s="99"/>
      <c r="AS70" s="76">
        <f>IF(AR70="",$J$5+1,AR70)</f>
        <v>52</v>
      </c>
      <c r="AT70" s="99"/>
      <c r="AU70" s="76">
        <f>IF(AT70="",$J$5+1,AT70)</f>
        <v>52</v>
      </c>
      <c r="AV70" s="99"/>
      <c r="AW70" s="76">
        <f>IF(AV70="",$J$5+1,AV70)</f>
        <v>52</v>
      </c>
      <c r="AX70" s="72"/>
      <c r="AY70" s="85">
        <f>IF(AX70=1,0.75,0)</f>
        <v>0</v>
      </c>
      <c r="AZ70" s="46"/>
      <c r="BA70" s="87">
        <f>$J$5+1</f>
        <v>52</v>
      </c>
      <c r="BB70" s="46"/>
      <c r="BC70" s="87">
        <f>$J$5+1</f>
        <v>52</v>
      </c>
      <c r="BD70" s="46"/>
      <c r="BE70" s="87">
        <f>$J$5+1</f>
        <v>52</v>
      </c>
      <c r="BF70" s="46"/>
      <c r="BG70" s="87">
        <f>$J$5+1</f>
        <v>52</v>
      </c>
      <c r="BH70" s="89">
        <f>(L70+S70+Z70+AM70+AX70)</f>
        <v>0</v>
      </c>
      <c r="BI70" s="90">
        <f>BH70-MAX(L70,S70,Z70,AM70,AX70)</f>
        <v>0</v>
      </c>
      <c r="BJ70" s="91"/>
      <c r="BK70" s="69">
        <f>SUM(N70,U70,AB70,AO70,AY70)</f>
        <v>0</v>
      </c>
      <c r="BL70" s="92">
        <f>SUM(P70,R70,W70,Y70,AD70,AF70,AH70,AJ70,AL70,AQ70,AS70,AU70,AW70,BA70,BC70,BE70,BG70)</f>
        <v>884</v>
      </c>
      <c r="BM70" s="71">
        <f>BL70-BK70</f>
        <v>884</v>
      </c>
      <c r="BN70" s="93">
        <f>SUM(BP70:BR70)</f>
        <v>156</v>
      </c>
      <c r="BO70" s="16">
        <f>BM70-BN70</f>
        <v>728</v>
      </c>
      <c r="BP70" s="94">
        <f>MAX($P70,$R70,$W70,$Y70,$AD70,$AF70,$AH70,$AJ70,$AL70,$AQ70,$AS70,$AU70,$AW70,$BA70,$BC70,$BE70,$BG70)</f>
        <v>52</v>
      </c>
      <c r="BQ70" s="94">
        <f>LARGE(($P70,$R70,$W70,$Y70,$AD70,$AF70,$AH70,$AJ70,$AL70,$AQ70,$AS70,$AU70,$AW70,$BA70,$BC70,$BE70,$BG70),2)</f>
        <v>52</v>
      </c>
      <c r="BR70" s="94">
        <f>LARGE(($P70,$R70,$W70,$Y70,$AD70,$AF70,$AH70,$AJ70,$AL70,$AQ70,$AS70,$AU70,$AW70,$BA70,$BC70,$BE70,$BG70),3)</f>
        <v>52</v>
      </c>
      <c r="BS70" s="95" t="e">
        <f>LARGE(($P70,$R70,$W70,$Y70,#REF!,#REF!,$AD70,$AF70,$AH70,$AJ70,$AQ70,$AS70,$AU70,$AW70,$BA70,$BC70,$BE70,$BG70),4)</f>
        <v>#REF!</v>
      </c>
      <c r="BT70" s="95" t="e">
        <f>LARGE(($P70,$R70,$W70,$Y70,#REF!,#REF!,$AD70,$AF70,$AH70,$AJ70,$AQ70,$AS70,$AU70,$AW70,$BA70,$BC70,$BE70,$BG70),5)</f>
        <v>#REF!</v>
      </c>
    </row>
    <row r="71" spans="1:72" ht="12.75">
      <c r="A71" s="70">
        <f>A70+1</f>
        <v>65</v>
      </c>
      <c r="B71" t="s">
        <v>319</v>
      </c>
      <c r="C71" t="s">
        <v>320</v>
      </c>
      <c r="D71" t="s">
        <v>321</v>
      </c>
      <c r="E71" t="s">
        <v>322</v>
      </c>
      <c r="F71" s="1" t="s">
        <v>323</v>
      </c>
      <c r="G71" s="1" t="s">
        <v>41</v>
      </c>
      <c r="H71" s="1" t="s">
        <v>60</v>
      </c>
      <c r="J71" s="71">
        <f>BO71</f>
        <v>728</v>
      </c>
      <c r="K71" s="71"/>
      <c r="L71" s="72"/>
      <c r="M71" s="73"/>
      <c r="N71" s="74">
        <f>IF(L71=1,0.75,0)</f>
        <v>0</v>
      </c>
      <c r="O71" s="75"/>
      <c r="P71" s="76">
        <f>IF(O71="",$J$5+1,O71)</f>
        <v>52</v>
      </c>
      <c r="Q71" s="75"/>
      <c r="R71" s="76">
        <f>IF(Q71="",$J$5+1,Q71)</f>
        <v>52</v>
      </c>
      <c r="S71" s="72"/>
      <c r="T71" s="77"/>
      <c r="U71" s="74">
        <f>IF(S71=1,0.75,0)</f>
        <v>0</v>
      </c>
      <c r="V71" s="99"/>
      <c r="W71" s="76">
        <f>IF(V71="",$J$5+1,V71)</f>
        <v>52</v>
      </c>
      <c r="X71" s="99"/>
      <c r="Y71" s="76">
        <f>IF(X71="",$J$5+1,X71)</f>
        <v>52</v>
      </c>
      <c r="Z71" s="72"/>
      <c r="AA71" s="77"/>
      <c r="AB71" s="74">
        <f>IF(Z71=1,0.75,0)</f>
        <v>0</v>
      </c>
      <c r="AC71" s="112"/>
      <c r="AD71" s="76">
        <f>IF(AC71="",$J$5+1,AC71)</f>
        <v>52</v>
      </c>
      <c r="AE71" s="101"/>
      <c r="AF71" s="76">
        <f>IF(AE71="",$J$5+1,AE71)</f>
        <v>52</v>
      </c>
      <c r="AG71" s="75"/>
      <c r="AH71" s="133">
        <f>$J$5+1</f>
        <v>52</v>
      </c>
      <c r="AI71" s="75"/>
      <c r="AJ71" s="83">
        <f>IF(AI71="",$J$5+1,AI71)</f>
        <v>52</v>
      </c>
      <c r="AK71" s="75"/>
      <c r="AL71" s="83">
        <f>IF(AK71="",$J$5+1,AK71)</f>
        <v>52</v>
      </c>
      <c r="AM71" s="72"/>
      <c r="AN71" s="77"/>
      <c r="AO71" s="74">
        <f>IF(AM71=1,0.75,0)</f>
        <v>0</v>
      </c>
      <c r="AP71" s="99"/>
      <c r="AQ71" s="76">
        <f>IF(AP71="",$J$5+1,AP71)</f>
        <v>52</v>
      </c>
      <c r="AR71" s="99"/>
      <c r="AS71" s="76">
        <f>IF(AR71="",$J$5+1,AR71)</f>
        <v>52</v>
      </c>
      <c r="AT71" s="99"/>
      <c r="AU71" s="76">
        <f>IF(AT71="",$J$5+1,AT71)</f>
        <v>52</v>
      </c>
      <c r="AV71" s="99"/>
      <c r="AW71" s="76">
        <f>IF(AV71="",$J$5+1,AV71)</f>
        <v>52</v>
      </c>
      <c r="AX71" s="72"/>
      <c r="AY71" s="85">
        <f>IF(AX71=1,0.75,0)</f>
        <v>0</v>
      </c>
      <c r="AZ71" s="46"/>
      <c r="BA71" s="87">
        <f>$J$5+1</f>
        <v>52</v>
      </c>
      <c r="BB71" s="46"/>
      <c r="BC71" s="87">
        <f>$J$5+1</f>
        <v>52</v>
      </c>
      <c r="BD71" s="46"/>
      <c r="BE71" s="87">
        <f>$J$5+1</f>
        <v>52</v>
      </c>
      <c r="BF71" s="46"/>
      <c r="BG71" s="87">
        <f>$J$5+1</f>
        <v>52</v>
      </c>
      <c r="BH71" s="89">
        <f>(L71+S71+Z71+AM71+AX71)</f>
        <v>0</v>
      </c>
      <c r="BI71" s="90">
        <f>BH71-MAX(L71,S71,Z71,AM71,AX71)</f>
        <v>0</v>
      </c>
      <c r="BJ71" s="91"/>
      <c r="BK71" s="69">
        <f>SUM(N71,U71,AB71,AO71,AY71)</f>
        <v>0</v>
      </c>
      <c r="BL71" s="92">
        <f>SUM(P71,R71,W71,Y71,AD71,AF71,AH71,AJ71,AL71,AQ71,AS71,AU71,AW71,BA71,BC71,BE71,BG71)</f>
        <v>884</v>
      </c>
      <c r="BM71" s="71">
        <f>BL71-BK71</f>
        <v>884</v>
      </c>
      <c r="BN71" s="93">
        <f>SUM(BP71:BR71)</f>
        <v>156</v>
      </c>
      <c r="BO71" s="16">
        <f>BM71-BN71</f>
        <v>728</v>
      </c>
      <c r="BP71" s="94">
        <f>MAX($P71,$R71,$W71,$Y71,$AD71,$AF71,$AH71,$AJ71,$AL71,$AQ71,$AS71,$AU71,$AW71,$BA71,$BC71,$BE71,$BG71)</f>
        <v>52</v>
      </c>
      <c r="BQ71" s="94">
        <f>LARGE(($P71,$R71,$W71,$Y71,$AD71,$AF71,$AH71,$AJ71,$AL71,$AQ71,$AS71,$AU71,$AW71,$BA71,$BC71,$BE71,$BG71),2)</f>
        <v>52</v>
      </c>
      <c r="BR71" s="94">
        <f>LARGE(($P71,$R71,$W71,$Y71,$AD71,$AF71,$AH71,$AJ71,$AL71,$AQ71,$AS71,$AU71,$AW71,$BA71,$BC71,$BE71,$BG71),3)</f>
        <v>52</v>
      </c>
      <c r="BS71" s="95" t="e">
        <f>LARGE(($P71,$R71,$W71,$Y71,#REF!,#REF!,$AD71,$AF71,$AH71,$AJ71,$AQ71,$AS71,$AU71,$AW71,$BA71,$BC71,$BE71,$BG71),4)</f>
        <v>#REF!</v>
      </c>
      <c r="BT71" s="95" t="e">
        <f>LARGE(($P71,$R71,$W71,$Y71,#REF!,#REF!,$AD71,$AF71,$AH71,$AJ71,$AQ71,$AS71,$AU71,$AW71,$BA71,$BC71,$BE71,$BG71),5)</f>
        <v>#REF!</v>
      </c>
    </row>
    <row r="72" spans="1:72" ht="12.75">
      <c r="A72" s="70">
        <f>A71+1</f>
        <v>66</v>
      </c>
      <c r="B72" t="s">
        <v>324</v>
      </c>
      <c r="C72" t="s">
        <v>49</v>
      </c>
      <c r="D72" t="s">
        <v>77</v>
      </c>
      <c r="E72" t="s">
        <v>325</v>
      </c>
      <c r="F72" s="1" t="s">
        <v>326</v>
      </c>
      <c r="G72" s="1" t="s">
        <v>34</v>
      </c>
      <c r="J72" s="71">
        <f>BO72</f>
        <v>728</v>
      </c>
      <c r="K72" s="71"/>
      <c r="L72" s="105"/>
      <c r="M72" s="73"/>
      <c r="N72" s="74">
        <f>IF(L72=1,0.75,0)</f>
        <v>0</v>
      </c>
      <c r="O72" s="142"/>
      <c r="P72" s="76">
        <f>IF(O72="",$J$5+1,O72)</f>
        <v>52</v>
      </c>
      <c r="Q72" s="78"/>
      <c r="R72" s="76">
        <f>IF(Q72="",$J$5+1,Q72)</f>
        <v>52</v>
      </c>
      <c r="S72" s="72"/>
      <c r="T72" s="77"/>
      <c r="U72" s="107">
        <f>IF(S72=1,0.75,0)</f>
        <v>0</v>
      </c>
      <c r="V72" s="75"/>
      <c r="W72" s="76">
        <f>IF(V72="",$J$5+1,V72)</f>
        <v>52</v>
      </c>
      <c r="X72" s="75"/>
      <c r="Y72" s="76">
        <f>IF(X72="",$J$5+1,X72)</f>
        <v>52</v>
      </c>
      <c r="Z72" s="72"/>
      <c r="AA72" s="77"/>
      <c r="AB72" s="74">
        <f>IF(Z72=1,0.75,0)</f>
        <v>0</v>
      </c>
      <c r="AC72" s="98"/>
      <c r="AD72" s="76">
        <f>IF(AC72="",$J$5+1,AC72)</f>
        <v>52</v>
      </c>
      <c r="AE72" s="113"/>
      <c r="AF72" s="76">
        <f>IF(AE72="",$J$5+1,AE72)</f>
        <v>52</v>
      </c>
      <c r="AG72" s="82"/>
      <c r="AH72" s="76">
        <f>IF(AG72="",$J$5+1,AG72)</f>
        <v>52</v>
      </c>
      <c r="AI72" s="82"/>
      <c r="AJ72" s="100">
        <f>IF(AI72="",$J$5+1,AI72)</f>
        <v>52</v>
      </c>
      <c r="AK72" s="82"/>
      <c r="AL72" s="100">
        <f>IF(AK72="",$J$5+1,AK72)</f>
        <v>52</v>
      </c>
      <c r="AM72" s="116"/>
      <c r="AN72" s="117"/>
      <c r="AO72" s="74">
        <f>IF(AM72=1,0.75,0)</f>
        <v>0</v>
      </c>
      <c r="AP72" s="99"/>
      <c r="AQ72" s="76">
        <f>IF(AP72="",$J$5+1,AP72)</f>
        <v>52</v>
      </c>
      <c r="AR72" s="99"/>
      <c r="AS72" s="76">
        <f>IF(AR72="",$J$5+1,AR72)</f>
        <v>52</v>
      </c>
      <c r="AT72" s="99"/>
      <c r="AU72" s="76">
        <f>IF(AT72="",$J$5+1,AT72)</f>
        <v>52</v>
      </c>
      <c r="AV72" s="99"/>
      <c r="AW72" s="76">
        <f>IF(AV72="",$J$5+1,AV72)</f>
        <v>52</v>
      </c>
      <c r="AX72" s="72"/>
      <c r="AY72" s="85">
        <f>IF(AX72=1,0.75,0)</f>
        <v>0</v>
      </c>
      <c r="AZ72" s="46"/>
      <c r="BA72" s="87">
        <f>$J$5+1</f>
        <v>52</v>
      </c>
      <c r="BB72" s="46"/>
      <c r="BC72" s="87">
        <f>$J$5+1</f>
        <v>52</v>
      </c>
      <c r="BD72" s="46"/>
      <c r="BE72" s="87">
        <f>$J$5+1</f>
        <v>52</v>
      </c>
      <c r="BF72" s="46"/>
      <c r="BG72" s="87">
        <f>$J$5+1</f>
        <v>52</v>
      </c>
      <c r="BH72" s="89">
        <f>(L72+S72+Z72+AM72+AX72)</f>
        <v>0</v>
      </c>
      <c r="BI72" s="90">
        <f>BH72-MAX(L72,S72,Z72,AM72,AX72)</f>
        <v>0</v>
      </c>
      <c r="BJ72" s="91"/>
      <c r="BK72" s="69">
        <f>SUM(N72,U72,AB72,AO72,AY72)</f>
        <v>0</v>
      </c>
      <c r="BL72" s="92">
        <f>SUM(P72,R72,W72,Y72,AD72,AF72,AH72,AJ72,AL72,AQ72,AS72,AU72,AW72,BA72,BC72,BE72,BG72)</f>
        <v>884</v>
      </c>
      <c r="BM72" s="71">
        <f>BL72-BK72</f>
        <v>884</v>
      </c>
      <c r="BN72" s="93">
        <f>SUM(BP72:BR72)</f>
        <v>156</v>
      </c>
      <c r="BO72" s="16">
        <f>BM72-BN72</f>
        <v>728</v>
      </c>
      <c r="BP72" s="94">
        <f>MAX($P72,$R72,$W72,$Y72,$AD72,$AF72,$AH72,$AJ72,$AL72,$AQ72,$AS72,$AU72,$AW72,$BA72,$BC72,$BE72,$BG72)</f>
        <v>52</v>
      </c>
      <c r="BQ72" s="94">
        <f>LARGE(($P72,$R72,$W72,$Y72,$AD72,$AF72,$AH72,$AJ72,$AL72,$AQ72,$AS72,$AU72,$AW72,$BA72,$BC72,$BE72,$BG72),2)</f>
        <v>52</v>
      </c>
      <c r="BR72" s="94">
        <f>LARGE(($P72,$R72,$W72,$Y72,$AD72,$AF72,$AH72,$AJ72,$AL72,$AQ72,$AS72,$AU72,$AW72,$BA72,$BC72,$BE72,$BG72),3)</f>
        <v>52</v>
      </c>
      <c r="BS72" s="95" t="e">
        <f>LARGE(($P72,$R72,$W72,$Y72,#REF!,#REF!,$AD72,$AF72,$AH72,$AJ72,$AQ72,$AS72,$AU72,$AW72,$BA72,$BC72,$BE72,$BG72),4)</f>
        <v>#REF!</v>
      </c>
      <c r="BT72" s="95" t="e">
        <f>LARGE(($P72,$R72,$W72,$Y72,#REF!,#REF!,$AD72,$AF72,$AH72,$AJ72,$AQ72,$AS72,$AU72,$AW72,$BA72,$BC72,$BE72,$BG72),5)</f>
        <v>#REF!</v>
      </c>
    </row>
    <row r="73" spans="1:72" ht="12.75">
      <c r="A73" s="70">
        <f>A72+1</f>
        <v>67</v>
      </c>
      <c r="B73" t="s">
        <v>327</v>
      </c>
      <c r="C73" t="s">
        <v>120</v>
      </c>
      <c r="D73" t="s">
        <v>328</v>
      </c>
      <c r="E73" t="s">
        <v>329</v>
      </c>
      <c r="F73" s="1" t="s">
        <v>330</v>
      </c>
      <c r="G73" s="1" t="s">
        <v>34</v>
      </c>
      <c r="J73" s="71">
        <f>BO73</f>
        <v>728</v>
      </c>
      <c r="K73" s="71"/>
      <c r="L73" s="72"/>
      <c r="M73" s="73"/>
      <c r="N73" s="74">
        <f>IF(L73=1,0.75,0)</f>
        <v>0</v>
      </c>
      <c r="O73" s="119"/>
      <c r="P73" s="76">
        <f>IF(O73="",$J$5+1,O73)</f>
        <v>52</v>
      </c>
      <c r="Q73" s="75"/>
      <c r="R73" s="76">
        <f>IF(Q73="",$J$5+1,Q73)</f>
        <v>52</v>
      </c>
      <c r="S73" s="72"/>
      <c r="T73" s="77"/>
      <c r="U73" s="74">
        <f>IF(S73=1,0.75,0)</f>
        <v>0</v>
      </c>
      <c r="V73" s="75"/>
      <c r="W73" s="76">
        <f>IF(V73="",$J$5+1,V73)</f>
        <v>52</v>
      </c>
      <c r="X73" s="75"/>
      <c r="Y73" s="76">
        <f>IF(X73="",$J$5+1,X73)</f>
        <v>52</v>
      </c>
      <c r="Z73" s="72"/>
      <c r="AA73" s="77"/>
      <c r="AB73" s="74">
        <f>IF(Z73=1,0.75,0)</f>
        <v>0</v>
      </c>
      <c r="AC73" s="112"/>
      <c r="AD73" s="76">
        <f>IF(AC73="",$J$5+1,AC73)</f>
        <v>52</v>
      </c>
      <c r="AF73" s="76">
        <f>IF(AE73="",$J$5+1,AE73)</f>
        <v>52</v>
      </c>
      <c r="AH73" s="133">
        <f>$J$5+1</f>
        <v>52</v>
      </c>
      <c r="AI73" s="99"/>
      <c r="AJ73" s="100">
        <f>IF(AI73="",$J$5+1,AI73)</f>
        <v>52</v>
      </c>
      <c r="AK73" s="99"/>
      <c r="AL73" s="100">
        <f>IF(AK73="",$J$5+1,AK73)</f>
        <v>52</v>
      </c>
      <c r="AM73" s="116"/>
      <c r="AN73" s="117"/>
      <c r="AO73" s="74">
        <f>IF(AM73=1,0.75,0)</f>
        <v>0</v>
      </c>
      <c r="AP73" s="99"/>
      <c r="AQ73" s="76">
        <f>IF(AP73="",$J$5+1,AP73)</f>
        <v>52</v>
      </c>
      <c r="AR73" s="99"/>
      <c r="AS73" s="76">
        <f>IF(AR73="",$J$5+1,AR73)</f>
        <v>52</v>
      </c>
      <c r="AT73" s="99"/>
      <c r="AU73" s="76">
        <f>IF(AT73="",$J$5+1,AT73)</f>
        <v>52</v>
      </c>
      <c r="AV73" s="99"/>
      <c r="AW73" s="76">
        <f>IF(AV73="",$J$5+1,AV73)</f>
        <v>52</v>
      </c>
      <c r="AX73" s="72"/>
      <c r="AY73" s="85">
        <f>IF(AX73=1,0.75,0)</f>
        <v>0</v>
      </c>
      <c r="AZ73" s="46"/>
      <c r="BA73" s="87">
        <f>$J$5+1</f>
        <v>52</v>
      </c>
      <c r="BB73" s="46"/>
      <c r="BC73" s="87">
        <f>$J$5+1</f>
        <v>52</v>
      </c>
      <c r="BD73" s="46"/>
      <c r="BE73" s="87">
        <f>$J$5+1</f>
        <v>52</v>
      </c>
      <c r="BF73" s="46"/>
      <c r="BG73" s="87">
        <f>$J$5+1</f>
        <v>52</v>
      </c>
      <c r="BH73" s="89">
        <f>(L73+S73+Z73+AM73+AX73)</f>
        <v>0</v>
      </c>
      <c r="BI73" s="90">
        <f>BH73-MAX(L73,S73,Z73,AM73,AX73)</f>
        <v>0</v>
      </c>
      <c r="BJ73" s="91"/>
      <c r="BK73" s="69">
        <f>SUM(N73,U73,AB73,AO73,AY73)</f>
        <v>0</v>
      </c>
      <c r="BL73" s="92">
        <f>SUM(P73,R73,W73,Y73,AD73,AF73,AH73,AJ73,AL73,AQ73,AS73,AU73,AW73,BA73,BC73,BE73,BG73)</f>
        <v>884</v>
      </c>
      <c r="BM73" s="71">
        <f>BL73-BK73</f>
        <v>884</v>
      </c>
      <c r="BN73" s="93">
        <f>SUM(BP73:BR73)</f>
        <v>156</v>
      </c>
      <c r="BO73" s="16">
        <f>BM73-BN73</f>
        <v>728</v>
      </c>
      <c r="BP73" s="94">
        <f>MAX($P73,$R73,$W73,$Y73,$AD73,$AF73,$AH73,$AJ73,$AL73,$AQ73,$AS73,$AU73,$AW73,$BA73,$BC73,$BE73,$BG73)</f>
        <v>52</v>
      </c>
      <c r="BQ73" s="94">
        <f>LARGE(($P73,$R73,$W73,$Y73,$AD73,$AF73,$AH73,$AJ73,$AL73,$AQ73,$AS73,$AU73,$AW73,$BA73,$BC73,$BE73,$BG73),2)</f>
        <v>52</v>
      </c>
      <c r="BR73" s="94">
        <f>LARGE(($P73,$R73,$W73,$Y73,$AD73,$AF73,$AH73,$AJ73,$AL73,$AQ73,$AS73,$AU73,$AW73,$BA73,$BC73,$BE73,$BG73),3)</f>
        <v>52</v>
      </c>
      <c r="BS73" s="95" t="e">
        <f>LARGE(($P73,$R73,$W73,$Y73,#REF!,#REF!,$AD73,$AF73,$AH73,$AJ73,$AQ73,$AS73,$AU73,$AW73,$BA73,$BC73,$BE73,$BG73),4)</f>
        <v>#REF!</v>
      </c>
      <c r="BT73" s="95" t="e">
        <f>LARGE(($P73,$R73,$W73,$Y73,#REF!,#REF!,$AD73,$AF73,$AH73,$AJ73,$AQ73,$AS73,$AU73,$AW73,$BA73,$BC73,$BE73,$BG73),5)</f>
        <v>#REF!</v>
      </c>
    </row>
    <row r="74" spans="1:72" ht="12.75">
      <c r="A74" s="70">
        <f>A73+1</f>
        <v>68</v>
      </c>
      <c r="B74" t="s">
        <v>331</v>
      </c>
      <c r="C74" t="s">
        <v>265</v>
      </c>
      <c r="D74" t="s">
        <v>332</v>
      </c>
      <c r="E74" t="s">
        <v>333</v>
      </c>
      <c r="F74" s="1" t="s">
        <v>334</v>
      </c>
      <c r="G74" s="1" t="s">
        <v>41</v>
      </c>
      <c r="J74" s="71">
        <f>BO74</f>
        <v>728</v>
      </c>
      <c r="K74" s="71"/>
      <c r="L74" s="72"/>
      <c r="M74" s="73"/>
      <c r="N74" s="74">
        <f>IF(L74=1,0.75,0)</f>
        <v>0</v>
      </c>
      <c r="P74" s="76">
        <f>IF(O74="",$J$5+1,O74)</f>
        <v>52</v>
      </c>
      <c r="Q74" s="75"/>
      <c r="R74" s="76">
        <f>IF(Q74="",$J$5+1,Q74)</f>
        <v>52</v>
      </c>
      <c r="S74" s="116"/>
      <c r="T74" s="117"/>
      <c r="U74" s="74">
        <f>IF(S74=1,0.75,0)</f>
        <v>0</v>
      </c>
      <c r="V74" s="75"/>
      <c r="W74" s="76">
        <f>IF(V74="",$J$5+1,V74)</f>
        <v>52</v>
      </c>
      <c r="X74" s="75"/>
      <c r="Y74" s="76">
        <f>IF(X74="",$J$5+1,X74)</f>
        <v>52</v>
      </c>
      <c r="Z74" s="72"/>
      <c r="AA74" s="77"/>
      <c r="AB74" s="74">
        <f>IF(Z74=1,0.75,0)</f>
        <v>0</v>
      </c>
      <c r="AC74" s="79"/>
      <c r="AD74" s="76">
        <f>IF(AC74="",$J$5+1,AC74)</f>
        <v>52</v>
      </c>
      <c r="AF74" s="76">
        <f>IF(AE74="",$J$5+1,AE74)</f>
        <v>52</v>
      </c>
      <c r="AH74" s="133">
        <f>$J$5+1</f>
        <v>52</v>
      </c>
      <c r="AI74" s="99"/>
      <c r="AJ74" s="100">
        <f>IF(AI74="",$J$5+1,AI74)</f>
        <v>52</v>
      </c>
      <c r="AK74" s="99"/>
      <c r="AL74" s="100">
        <f>IF(AK74="",$J$5+1,AK74)</f>
        <v>52</v>
      </c>
      <c r="AM74" s="72"/>
      <c r="AN74" s="77"/>
      <c r="AO74" s="74">
        <f>IF(AM74=1,0.75,0)</f>
        <v>0</v>
      </c>
      <c r="AP74" s="78"/>
      <c r="AQ74" s="76">
        <f>IF(AP74="",$J$5+1,AP74)</f>
        <v>52</v>
      </c>
      <c r="AR74" s="78"/>
      <c r="AS74" s="76">
        <f>IF(AR74="",$J$5+1,AR74)</f>
        <v>52</v>
      </c>
      <c r="AT74" s="78"/>
      <c r="AU74" s="76">
        <f>IF(AT74="",$J$5+1,AT74)</f>
        <v>52</v>
      </c>
      <c r="AV74" s="78"/>
      <c r="AW74" s="76">
        <f>IF(AV74="",$J$5+1,AV74)</f>
        <v>52</v>
      </c>
      <c r="AX74" s="72"/>
      <c r="AY74" s="85">
        <f>IF(AX74=1,0.75,0)</f>
        <v>0</v>
      </c>
      <c r="AZ74" s="46"/>
      <c r="BA74" s="87">
        <f>$J$5+1</f>
        <v>52</v>
      </c>
      <c r="BB74" s="46"/>
      <c r="BC74" s="87">
        <f>$J$5+1</f>
        <v>52</v>
      </c>
      <c r="BD74" s="46"/>
      <c r="BE74" s="87">
        <f>$J$5+1</f>
        <v>52</v>
      </c>
      <c r="BF74" s="46"/>
      <c r="BG74" s="87">
        <f>$J$5+1</f>
        <v>52</v>
      </c>
      <c r="BH74" s="89">
        <f>(L74+S74+Z74+AM74+AX74)</f>
        <v>0</v>
      </c>
      <c r="BI74" s="90">
        <f>BH74-MAX(L74,S74,Z74,AM74,AX74)</f>
        <v>0</v>
      </c>
      <c r="BJ74" s="91"/>
      <c r="BK74" s="69">
        <f>SUM(N74,U74,AB74,AO74,AY74)</f>
        <v>0</v>
      </c>
      <c r="BL74" s="92">
        <f>SUM(P74,R74,W74,Y74,AD74,AF74,AH74,AJ74,AL74,AQ74,AS74,AU74,AW74,BA74,BC74,BE74,BG74)</f>
        <v>884</v>
      </c>
      <c r="BM74" s="71">
        <f>BL74-BK74</f>
        <v>884</v>
      </c>
      <c r="BN74" s="93">
        <f>SUM(BP74:BR74)</f>
        <v>156</v>
      </c>
      <c r="BO74" s="16">
        <f>BM74-BN74</f>
        <v>728</v>
      </c>
      <c r="BP74" s="94">
        <f>MAX($P74,$R74,$W74,$Y74,$AD74,$AF74,$AH74,$AJ74,$AL74,$AQ74,$AS74,$AU74,$AW74,$BA74,$BC74,$BE74,$BG74)</f>
        <v>52</v>
      </c>
      <c r="BQ74" s="94">
        <f>LARGE(($P74,$R74,$W74,$Y74,$AD74,$AF74,$AH74,$AJ74,$AL74,$AQ74,$AS74,$AU74,$AW74,$BA74,$BC74,$BE74,$BG74),2)</f>
        <v>52</v>
      </c>
      <c r="BR74" s="94">
        <f>LARGE(($P74,$R74,$W74,$Y74,$AD74,$AF74,$AH74,$AJ74,$AL74,$AQ74,$AS74,$AU74,$AW74,$BA74,$BC74,$BE74,$BG74),3)</f>
        <v>52</v>
      </c>
      <c r="BS74" s="95" t="e">
        <f>LARGE(($P74,$R74,$W74,$Y74,#REF!,#REF!,$AD74,$AF74,$AH74,$AJ74,$AQ74,$AS74,$AU74,$AW74,$BA74,$BC74,$BE74,$BG74),4)</f>
        <v>#REF!</v>
      </c>
      <c r="BT74" s="95" t="e">
        <f>LARGE(($P74,$R74,$W74,$Y74,#REF!,#REF!,$AD74,$AF74,$AH74,$AJ74,$AQ74,$AS74,$AU74,$AW74,$BA74,$BC74,$BE74,$BG74),5)</f>
        <v>#REF!</v>
      </c>
    </row>
    <row r="75" spans="1:72" ht="12.75">
      <c r="A75" s="70">
        <f>A74+1</f>
        <v>69</v>
      </c>
      <c r="B75" t="s">
        <v>335</v>
      </c>
      <c r="C75" t="s">
        <v>120</v>
      </c>
      <c r="D75" t="s">
        <v>77</v>
      </c>
      <c r="E75" t="s">
        <v>336</v>
      </c>
      <c r="F75" s="1" t="s">
        <v>337</v>
      </c>
      <c r="G75" s="1" t="s">
        <v>41</v>
      </c>
      <c r="H75" s="1" t="s">
        <v>60</v>
      </c>
      <c r="J75" s="71">
        <f>BO75</f>
        <v>728</v>
      </c>
      <c r="K75" s="71"/>
      <c r="L75" s="72"/>
      <c r="M75" s="73"/>
      <c r="N75" s="74">
        <f>IF(L75=1,0.75,0)</f>
        <v>0</v>
      </c>
      <c r="P75" s="76">
        <f>IF(O75="",$J$5+1,O75)</f>
        <v>52</v>
      </c>
      <c r="Q75" s="75"/>
      <c r="R75" s="76">
        <f>IF(Q75="",$J$5+1,Q75)</f>
        <v>52</v>
      </c>
      <c r="S75" s="116"/>
      <c r="T75" s="117"/>
      <c r="U75" s="74">
        <f>IF(S75=1,0.75,0)</f>
        <v>0</v>
      </c>
      <c r="V75" s="75"/>
      <c r="W75" s="76">
        <f>IF(V75="",$J$5+1,V75)</f>
        <v>52</v>
      </c>
      <c r="X75" s="75"/>
      <c r="Y75" s="76">
        <f>IF(X75="",$J$5+1,X75)</f>
        <v>52</v>
      </c>
      <c r="Z75" s="72"/>
      <c r="AA75" s="77"/>
      <c r="AB75" s="74">
        <f>IF(Z75=1,0.75,0)</f>
        <v>0</v>
      </c>
      <c r="AC75" s="79"/>
      <c r="AD75" s="76">
        <f>IF(AC75="",$J$5+1,AC75)</f>
        <v>52</v>
      </c>
      <c r="AF75" s="76">
        <f>IF(AE75="",$J$5+1,AE75)</f>
        <v>52</v>
      </c>
      <c r="AH75" s="133">
        <f>$J$5+1</f>
        <v>52</v>
      </c>
      <c r="AI75" s="99"/>
      <c r="AJ75" s="100">
        <f>IF(AI75="",$J$5+1,AI75)</f>
        <v>52</v>
      </c>
      <c r="AK75" s="99"/>
      <c r="AL75" s="100">
        <f>IF(AK75="",$J$5+1,AK75)</f>
        <v>52</v>
      </c>
      <c r="AM75" s="116"/>
      <c r="AN75" s="117"/>
      <c r="AO75" s="74">
        <f>IF(AM75=1,0.75,0)</f>
        <v>0</v>
      </c>
      <c r="AP75" s="99"/>
      <c r="AQ75" s="76">
        <f>IF(AP75="",$J$5+1,AP75)</f>
        <v>52</v>
      </c>
      <c r="AR75" s="99"/>
      <c r="AS75" s="76">
        <f>IF(AR75="",$J$5+1,AR75)</f>
        <v>52</v>
      </c>
      <c r="AT75" s="99"/>
      <c r="AU75" s="76">
        <f>IF(AT75="",$J$5+1,AT75)</f>
        <v>52</v>
      </c>
      <c r="AV75" s="99"/>
      <c r="AW75" s="76">
        <f>IF(AV75="",$J$5+1,AV75)</f>
        <v>52</v>
      </c>
      <c r="AX75" s="72"/>
      <c r="AY75" s="85">
        <f>IF(AX75=1,0.75,0)</f>
        <v>0</v>
      </c>
      <c r="AZ75" s="46"/>
      <c r="BA75" s="87">
        <f>$J$5+1</f>
        <v>52</v>
      </c>
      <c r="BB75" s="46"/>
      <c r="BC75" s="87">
        <f>$J$5+1</f>
        <v>52</v>
      </c>
      <c r="BD75" s="46"/>
      <c r="BE75" s="87">
        <f>$J$5+1</f>
        <v>52</v>
      </c>
      <c r="BF75" s="46"/>
      <c r="BG75" s="87">
        <f>$J$5+1</f>
        <v>52</v>
      </c>
      <c r="BH75" s="89">
        <f>(L75+S75+Z75+AM75+AX75)</f>
        <v>0</v>
      </c>
      <c r="BI75" s="90">
        <f>BH75-MAX(L75,S75,Z75,AM75,AX75)</f>
        <v>0</v>
      </c>
      <c r="BJ75" s="91"/>
      <c r="BK75" s="69">
        <f>SUM(N75,U75,AB75,AO75,AY75)</f>
        <v>0</v>
      </c>
      <c r="BL75" s="92">
        <f>SUM(P75,R75,W75,Y75,AD75,AF75,AH75,AJ75,AL75,AQ75,AS75,AU75,AW75,BA75,BC75,BE75,BG75)</f>
        <v>884</v>
      </c>
      <c r="BM75" s="71">
        <f>BL75-BK75</f>
        <v>884</v>
      </c>
      <c r="BN75" s="93">
        <f>SUM(BP75:BR75)</f>
        <v>156</v>
      </c>
      <c r="BO75" s="16">
        <f>BM75-BN75</f>
        <v>728</v>
      </c>
      <c r="BP75" s="94">
        <f>MAX($P75,$R75,$W75,$Y75,$AD75,$AF75,$AH75,$AJ75,$AL75,$AQ75,$AS75,$AU75,$AW75,$BA75,$BC75,$BE75,$BG75)</f>
        <v>52</v>
      </c>
      <c r="BQ75" s="94">
        <f>LARGE(($P75,$R75,$W75,$Y75,$AD75,$AF75,$AH75,$AJ75,$AL75,$AQ75,$AS75,$AU75,$AW75,$BA75,$BC75,$BE75,$BG75),2)</f>
        <v>52</v>
      </c>
      <c r="BR75" s="94">
        <f>LARGE(($P75,$R75,$W75,$Y75,$AD75,$AF75,$AH75,$AJ75,$AL75,$AQ75,$AS75,$AU75,$AW75,$BA75,$BC75,$BE75,$BG75),3)</f>
        <v>52</v>
      </c>
      <c r="BS75" s="95" t="e">
        <f>LARGE(($P75,$R75,$W75,$Y75,#REF!,#REF!,$AD75,$AF75,$AH75,$AJ75,$AQ75,$AS75,$AU75,$AW75,$BA75,$BC75,$BE75,$BG75),4)</f>
        <v>#REF!</v>
      </c>
      <c r="BT75" s="95" t="e">
        <f>LARGE(($P75,$R75,$W75,$Y75,#REF!,#REF!,$AD75,$AF75,$AH75,$AJ75,$AQ75,$AS75,$AU75,$AW75,$BA75,$BC75,$BE75,$BG75),5)</f>
        <v>#REF!</v>
      </c>
    </row>
    <row r="76" spans="1:72" ht="12.75">
      <c r="A76" s="70">
        <f>A75+1</f>
        <v>70</v>
      </c>
      <c r="B76" t="s">
        <v>338</v>
      </c>
      <c r="C76" t="s">
        <v>339</v>
      </c>
      <c r="D76" t="s">
        <v>340</v>
      </c>
      <c r="E76" t="s">
        <v>341</v>
      </c>
      <c r="F76" s="1" t="s">
        <v>342</v>
      </c>
      <c r="G76" s="1" t="s">
        <v>34</v>
      </c>
      <c r="J76" s="71">
        <f>BO76</f>
        <v>728</v>
      </c>
      <c r="K76" s="104"/>
      <c r="L76" s="72"/>
      <c r="M76" s="73"/>
      <c r="N76" s="74">
        <f>IF(L76=1,0.75,0)</f>
        <v>0</v>
      </c>
      <c r="P76" s="76">
        <f>IF(O76="",$J$5+1,O76)</f>
        <v>52</v>
      </c>
      <c r="Q76" s="75"/>
      <c r="R76" s="76">
        <f>IF(Q76="",$J$5+1,Q76)</f>
        <v>52</v>
      </c>
      <c r="S76" s="72"/>
      <c r="T76" s="77"/>
      <c r="U76" s="74">
        <f>IF(S76=1,0.75,0)</f>
        <v>0</v>
      </c>
      <c r="W76" s="76">
        <f>IF(V76="",$J$5+1,V76)</f>
        <v>52</v>
      </c>
      <c r="X76" s="108"/>
      <c r="Y76" s="76">
        <f>IF(X76="",$J$5+1,X76)</f>
        <v>52</v>
      </c>
      <c r="Z76" s="72"/>
      <c r="AA76" s="77"/>
      <c r="AB76" s="74">
        <f>IF(Z76=1,0.75,0)</f>
        <v>0</v>
      </c>
      <c r="AD76" s="76">
        <f>IF(AC76="",$J$5+1,AC76)</f>
        <v>52</v>
      </c>
      <c r="AF76" s="76">
        <f>IF(AE76="",$J$5+1,AE76)</f>
        <v>52</v>
      </c>
      <c r="AH76" s="133">
        <f>$J$5+1</f>
        <v>52</v>
      </c>
      <c r="AJ76" s="100">
        <f>IF(AI76="",$J$5+1,AI76)</f>
        <v>52</v>
      </c>
      <c r="AL76" s="100">
        <f>IF(AK76="",$J$5+1,AK76)</f>
        <v>52</v>
      </c>
      <c r="AM76" s="72"/>
      <c r="AN76" s="77"/>
      <c r="AO76" s="74">
        <f>IF(AM76=1,0.75,0)</f>
        <v>0</v>
      </c>
      <c r="AP76" s="99"/>
      <c r="AQ76" s="76">
        <f>IF(AP76="",$J$5+1,AP76)</f>
        <v>52</v>
      </c>
      <c r="AR76" s="99"/>
      <c r="AS76" s="76">
        <f>IF(AR76="",$J$5+1,AR76)</f>
        <v>52</v>
      </c>
      <c r="AT76" s="99"/>
      <c r="AU76" s="76">
        <f>IF(AT76="",$J$5+1,AT76)</f>
        <v>52</v>
      </c>
      <c r="AV76" s="99"/>
      <c r="AW76" s="76">
        <f>IF(AV76="",$J$5+1,AV76)</f>
        <v>52</v>
      </c>
      <c r="AX76" s="72"/>
      <c r="AY76" s="85">
        <f>IF(AX76=1,0.75,0)</f>
        <v>0</v>
      </c>
      <c r="AZ76" s="46"/>
      <c r="BA76" s="87">
        <f>$J$5+1</f>
        <v>52</v>
      </c>
      <c r="BB76" s="46"/>
      <c r="BC76" s="87">
        <f>$J$5+1</f>
        <v>52</v>
      </c>
      <c r="BD76" s="46"/>
      <c r="BE76" s="87">
        <f>$J$5+1</f>
        <v>52</v>
      </c>
      <c r="BF76" s="46"/>
      <c r="BG76" s="87">
        <f>$J$5+1</f>
        <v>52</v>
      </c>
      <c r="BH76" s="89">
        <f>(L76+S76+Z76+AM76+AX76)</f>
        <v>0</v>
      </c>
      <c r="BI76" s="90">
        <f>BH76-MAX(L76,S76,Z76,AM76,AX76)</f>
        <v>0</v>
      </c>
      <c r="BJ76" s="91"/>
      <c r="BK76" s="69">
        <f>SUM(N76,U76,AB76,AO76,AY76)</f>
        <v>0</v>
      </c>
      <c r="BL76" s="92">
        <f>SUM(P76,R76,W76,Y76,AD76,AF76,AH76,AJ76,AL76,AQ76,AS76,AU76,AW76,BA76,BC76,BE76,BG76)</f>
        <v>884</v>
      </c>
      <c r="BM76" s="71">
        <f>BL76-BK76</f>
        <v>884</v>
      </c>
      <c r="BN76" s="93">
        <f>SUM(BP76:BR76)</f>
        <v>156</v>
      </c>
      <c r="BO76" s="16">
        <f>BM76-BN76</f>
        <v>728</v>
      </c>
      <c r="BP76" s="94">
        <f>MAX($P76,$R76,$W76,$Y76,$AD76,$AF76,$AH76,$AJ76,$AL76,$AQ76,$AS76,$AU76,$AW76,$BA76,$BC76,$BE76,$BG76)</f>
        <v>52</v>
      </c>
      <c r="BQ76" s="94">
        <f>LARGE(($P76,$R76,$W76,$Y76,$AD76,$AF76,$AH76,$AJ76,$AL76,$AQ76,$AS76,$AU76,$AW76,$BA76,$BC76,$BE76,$BG76),2)</f>
        <v>52</v>
      </c>
      <c r="BR76" s="94">
        <f>LARGE(($P76,$R76,$W76,$Y76,$AD76,$AF76,$AH76,$AJ76,$AL76,$AQ76,$AS76,$AU76,$AW76,$BA76,$BC76,$BE76,$BG76),3)</f>
        <v>52</v>
      </c>
      <c r="BS76" s="95" t="e">
        <f>LARGE(($P76,$R76,$W76,$Y76,#REF!,#REF!,$AD76,$AF76,$AH76,$AJ76,$AQ76,$AS76,$AU76,$AW76,$BA76,$BC76,$BE76,$BG76),4)</f>
        <v>#REF!</v>
      </c>
      <c r="BT76" s="95" t="e">
        <f>LARGE(($P76,$R76,$W76,$Y76,#REF!,#REF!,$AD76,$AF76,$AH76,$AJ76,$AQ76,$AS76,$AU76,$AW76,$BA76,$BC76,$BE76,$BG76),5)</f>
        <v>#REF!</v>
      </c>
    </row>
    <row r="77" spans="1:72" ht="12.75">
      <c r="A77" s="70">
        <f>A76+1</f>
        <v>71</v>
      </c>
      <c r="B77" t="s">
        <v>343</v>
      </c>
      <c r="C77" t="s">
        <v>81</v>
      </c>
      <c r="D77" t="s">
        <v>344</v>
      </c>
      <c r="E77" t="s">
        <v>345</v>
      </c>
      <c r="F77" s="1" t="s">
        <v>346</v>
      </c>
      <c r="G77" s="1" t="s">
        <v>34</v>
      </c>
      <c r="H77" s="1" t="s">
        <v>60</v>
      </c>
      <c r="J77" s="71">
        <f>BO77</f>
        <v>728</v>
      </c>
      <c r="K77" s="71"/>
      <c r="L77" s="72"/>
      <c r="M77" s="73"/>
      <c r="N77" s="74">
        <f>IF(L77=1,0.75,0)</f>
        <v>0</v>
      </c>
      <c r="P77" s="76">
        <f>IF(O77="",$J$5+1,O77)</f>
        <v>52</v>
      </c>
      <c r="Q77" s="75"/>
      <c r="R77" s="76">
        <f>IF(Q77="",$J$5+1,Q77)</f>
        <v>52</v>
      </c>
      <c r="S77" s="72"/>
      <c r="T77" s="77"/>
      <c r="U77" s="74">
        <f>IF(S77=1,0.75,0)</f>
        <v>0</v>
      </c>
      <c r="V77" s="75"/>
      <c r="W77" s="76">
        <f>IF(V77="",$J$5+1,V77)</f>
        <v>52</v>
      </c>
      <c r="X77" s="75"/>
      <c r="Y77" s="76">
        <f>IF(X77="",$J$5+1,X77)</f>
        <v>52</v>
      </c>
      <c r="Z77" s="72"/>
      <c r="AA77" s="77"/>
      <c r="AB77" s="74">
        <f>IF(Z77=1,0.75,0)</f>
        <v>0</v>
      </c>
      <c r="AC77" s="98"/>
      <c r="AD77" s="76">
        <f>IF(AC77="",$J$5+1,AC77)</f>
        <v>52</v>
      </c>
      <c r="AE77" s="113"/>
      <c r="AF77" s="76">
        <f>IF(AE77="",$J$5+1,AE77)</f>
        <v>52</v>
      </c>
      <c r="AG77" s="82"/>
      <c r="AH77" s="133">
        <f>$J$5+1</f>
        <v>52</v>
      </c>
      <c r="AI77" s="82"/>
      <c r="AJ77" s="100">
        <f>IF(AI77="",$J$5+1,AI77)</f>
        <v>52</v>
      </c>
      <c r="AK77" s="82"/>
      <c r="AL77" s="100">
        <f>IF(AK77="",$J$5+1,AK77)</f>
        <v>52</v>
      </c>
      <c r="AM77" s="116"/>
      <c r="AN77" s="117"/>
      <c r="AO77" s="74">
        <f>IF(AM77=1,0.75,0)</f>
        <v>0</v>
      </c>
      <c r="AP77" s="99"/>
      <c r="AQ77" s="76">
        <f>IF(AP77="",$J$5+1,AP77)</f>
        <v>52</v>
      </c>
      <c r="AR77" s="99"/>
      <c r="AS77" s="76">
        <f>IF(AR77="",$J$5+1,AR77)</f>
        <v>52</v>
      </c>
      <c r="AT77" s="99"/>
      <c r="AU77" s="76">
        <f>IF(AT77="",$J$5+1,AT77)</f>
        <v>52</v>
      </c>
      <c r="AV77" s="99"/>
      <c r="AW77" s="76">
        <f>IF(AV77="",$J$5+1,AV77)</f>
        <v>52</v>
      </c>
      <c r="AX77" s="72"/>
      <c r="AY77" s="85">
        <f>IF(AX77=1,0.75,0)</f>
        <v>0</v>
      </c>
      <c r="AZ77" s="46"/>
      <c r="BA77" s="87">
        <f>$J$5+1</f>
        <v>52</v>
      </c>
      <c r="BB77" s="46"/>
      <c r="BC77" s="87">
        <f>$J$5+1</f>
        <v>52</v>
      </c>
      <c r="BD77" s="46"/>
      <c r="BE77" s="87">
        <f>$J$5+1</f>
        <v>52</v>
      </c>
      <c r="BF77" s="46"/>
      <c r="BG77" s="87">
        <f>$J$5+1</f>
        <v>52</v>
      </c>
      <c r="BH77" s="89">
        <f>(L77+S77+Z77+AM77+AX77)</f>
        <v>0</v>
      </c>
      <c r="BI77" s="90">
        <f>BH77-MAX(L77,S77,Z77,AM77,AX77)</f>
        <v>0</v>
      </c>
      <c r="BJ77" s="91"/>
      <c r="BK77" s="69">
        <f>SUM(N77,U77,AB77,AO77,AY77)</f>
        <v>0</v>
      </c>
      <c r="BL77" s="92">
        <f>SUM(P77,R77,W77,Y77,AD77,AF77,AH77,AJ77,AL77,AQ77,AS77,AU77,AW77,BA77,BC77,BE77,BG77)</f>
        <v>884</v>
      </c>
      <c r="BM77" s="71">
        <f>BL77-BK77</f>
        <v>884</v>
      </c>
      <c r="BN77" s="93">
        <f>SUM(BP77:BR77)</f>
        <v>156</v>
      </c>
      <c r="BO77" s="16">
        <f>BM77-BN77</f>
        <v>728</v>
      </c>
      <c r="BP77" s="94">
        <f>MAX($P77,$R77,$W77,$Y77,$AD77,$AF77,$AH77,$AJ77,$AL77,$AQ77,$AS77,$AU77,$AW77,$BA77,$BC77,$BE77,$BG77)</f>
        <v>52</v>
      </c>
      <c r="BQ77" s="94">
        <f>LARGE(($P77,$R77,$W77,$Y77,$AD77,$AF77,$AH77,$AJ77,$AL77,$AQ77,$AS77,$AU77,$AW77,$BA77,$BC77,$BE77,$BG77),2)</f>
        <v>52</v>
      </c>
      <c r="BR77" s="94">
        <f>LARGE(($P77,$R77,$W77,$Y77,$AD77,$AF77,$AH77,$AJ77,$AL77,$AQ77,$AS77,$AU77,$AW77,$BA77,$BC77,$BE77,$BG77),3)</f>
        <v>52</v>
      </c>
      <c r="BS77" s="95" t="e">
        <f>LARGE(($P77,$R77,$W77,$Y77,#REF!,#REF!,$AD77,$AF77,$AH77,$AJ77,$AQ77,$AS77,$AU77,$AW77,$BA77,$BC77,$BE77,$BG77),4)</f>
        <v>#REF!</v>
      </c>
      <c r="BT77" s="95" t="e">
        <f>LARGE(($P77,$R77,$W77,$Y77,#REF!,#REF!,$AD77,$AF77,$AH77,$AJ77,$AQ77,$AS77,$AU77,$AW77,$BA77,$BC77,$BE77,$BG77),5)</f>
        <v>#REF!</v>
      </c>
    </row>
    <row r="78" spans="1:72" ht="12.75">
      <c r="A78" s="70">
        <f>A77+1</f>
        <v>72</v>
      </c>
      <c r="B78" t="s">
        <v>347</v>
      </c>
      <c r="C78" t="s">
        <v>348</v>
      </c>
      <c r="D78" t="s">
        <v>349</v>
      </c>
      <c r="E78" t="s">
        <v>251</v>
      </c>
      <c r="F78" s="1" t="s">
        <v>350</v>
      </c>
      <c r="G78" s="1" t="s">
        <v>34</v>
      </c>
      <c r="J78" s="71">
        <f>BO78</f>
        <v>728</v>
      </c>
      <c r="K78" s="71"/>
      <c r="L78" s="72"/>
      <c r="M78" s="73"/>
      <c r="N78" s="74">
        <f>IF(L78=1,0.75,0)</f>
        <v>0</v>
      </c>
      <c r="O78" s="75"/>
      <c r="P78" s="76">
        <f>IF(O78="",$J$5+1,O78)</f>
        <v>52</v>
      </c>
      <c r="Q78" s="75"/>
      <c r="R78" s="76">
        <f>IF(Q78="",$J$5+1,Q78)</f>
        <v>52</v>
      </c>
      <c r="S78" s="72"/>
      <c r="T78" s="77"/>
      <c r="U78" s="74">
        <f>IF(S78=1,0.75,0)</f>
        <v>0</v>
      </c>
      <c r="V78" s="75"/>
      <c r="W78" s="76">
        <f>IF(V78="",$J$5+1,V78)</f>
        <v>52</v>
      </c>
      <c r="X78" s="75"/>
      <c r="Y78" s="76">
        <f>IF(X78="",$J$5+1,X78)</f>
        <v>52</v>
      </c>
      <c r="Z78" s="96"/>
      <c r="AA78" s="97"/>
      <c r="AB78" s="74">
        <f>IF(Z78=1,0.75,0)</f>
        <v>0</v>
      </c>
      <c r="AC78" s="98"/>
      <c r="AD78" s="76">
        <f>IF(AC78="",$J$5+1,AC78)</f>
        <v>52</v>
      </c>
      <c r="AF78" s="76">
        <f>IF(AE78="",$J$5+1,AE78)</f>
        <v>52</v>
      </c>
      <c r="AH78" s="76">
        <f>IF(AG78="",$J$5+1,AG78)</f>
        <v>52</v>
      </c>
      <c r="AI78" s="99"/>
      <c r="AJ78" s="76">
        <f>IF(AI78="",$J$5+1,AI78)</f>
        <v>52</v>
      </c>
      <c r="AK78" s="99"/>
      <c r="AL78" s="76">
        <f>IF(AK78="",$J$5+1,AK78)</f>
        <v>52</v>
      </c>
      <c r="AM78" s="72"/>
      <c r="AN78" s="77"/>
      <c r="AO78" s="74">
        <f>IF(AM78=1,0.75,0)</f>
        <v>0</v>
      </c>
      <c r="AP78" s="99"/>
      <c r="AQ78" s="76">
        <f>IF(AP78="",$J$5+1,AP78)</f>
        <v>52</v>
      </c>
      <c r="AR78" s="99"/>
      <c r="AS78" s="76">
        <f>IF(AR78="",$J$5+1,AR78)</f>
        <v>52</v>
      </c>
      <c r="AT78" s="99"/>
      <c r="AU78" s="76">
        <f>IF(AT78="",$J$5+1,AT78)</f>
        <v>52</v>
      </c>
      <c r="AV78" s="99"/>
      <c r="AW78" s="76">
        <f>IF(AV78="",$J$5+1,AV78)</f>
        <v>52</v>
      </c>
      <c r="AX78" s="72"/>
      <c r="AY78" s="85">
        <f>IF(AX78=1,0.75,0)</f>
        <v>0</v>
      </c>
      <c r="AZ78" s="46"/>
      <c r="BA78" s="87">
        <f>$J$5+1</f>
        <v>52</v>
      </c>
      <c r="BB78" s="46"/>
      <c r="BC78" s="87">
        <f>$J$5+1</f>
        <v>52</v>
      </c>
      <c r="BD78" s="46"/>
      <c r="BE78" s="87">
        <f>$J$5+1</f>
        <v>52</v>
      </c>
      <c r="BF78" s="46"/>
      <c r="BG78" s="136">
        <f>$J$5+1</f>
        <v>52</v>
      </c>
      <c r="BH78" s="89">
        <f>(L78+S78+Z78+AM78+AX78)</f>
        <v>0</v>
      </c>
      <c r="BI78" s="90">
        <f>BH78-MAX(L78,S78,Z78,AM78,AX78)</f>
        <v>0</v>
      </c>
      <c r="BJ78" s="91"/>
      <c r="BK78" s="69">
        <f>SUM(N78,U78,AB78,AO78,AY78)</f>
        <v>0</v>
      </c>
      <c r="BL78" s="92">
        <f>SUM(P78,R78,W78,Y78,AD78,AF78,AH78,AJ78,AL78,AQ78,AS78,AU78,AW78,BA78,BC78,BE78,BG78)</f>
        <v>884</v>
      </c>
      <c r="BM78" s="71">
        <f>BL78-BK78</f>
        <v>884</v>
      </c>
      <c r="BN78" s="93">
        <f>SUM(BP78:BR78)</f>
        <v>156</v>
      </c>
      <c r="BO78" s="16">
        <f>BM78-BN78</f>
        <v>728</v>
      </c>
      <c r="BP78" s="94">
        <f>MAX($P78,$R78,$W78,$Y78,$AD78,$AF78,$AH78,$AJ78,$AL78,$AQ78,$AS78,$AU78,$AW78,$BA78,$BC78,$BE78,$BG78)</f>
        <v>52</v>
      </c>
      <c r="BQ78" s="94">
        <f>LARGE(($P78,$R78,$W78,$Y78,$AD78,$AF78,$AH78,$AJ78,$AL78,$AQ78,$AS78,$AU78,$AW78,$BA78,$BC78,$BE78,$BG78),2)</f>
        <v>52</v>
      </c>
      <c r="BR78" s="94">
        <f>LARGE(($P78,$R78,$W78,$Y78,$AD78,$AF78,$AH78,$AJ78,$AL78,$AQ78,$AS78,$AU78,$AW78,$BA78,$BC78,$BE78,$BG78),3)</f>
        <v>52</v>
      </c>
      <c r="BS78" s="95" t="e">
        <f>LARGE(($P78,$R78,$W78,$Y78,#REF!,#REF!,$AD78,$AF78,$AH78,$AJ78,$AQ78,$AS78,$AU78,$AW78,$BA78,$BC78,$BE78,$BG78),4)</f>
        <v>#REF!</v>
      </c>
      <c r="BT78" s="95" t="e">
        <f>LARGE(($P78,$R78,$W78,$Y78,#REF!,#REF!,$AD78,$AF78,$AH78,$AJ78,$AQ78,$AS78,$AU78,$AW78,$BA78,$BC78,$BE78,$BG78),5)</f>
        <v>#REF!</v>
      </c>
    </row>
    <row r="79" spans="1:72" ht="12.75">
      <c r="A79" s="70">
        <f>A78+1</f>
        <v>73</v>
      </c>
      <c r="B79" t="s">
        <v>351</v>
      </c>
      <c r="C79" t="s">
        <v>106</v>
      </c>
      <c r="D79" t="s">
        <v>352</v>
      </c>
      <c r="E79" t="s">
        <v>353</v>
      </c>
      <c r="F79" s="1" t="s">
        <v>354</v>
      </c>
      <c r="G79" s="1" t="s">
        <v>34</v>
      </c>
      <c r="J79" s="71">
        <f>BO79</f>
        <v>728</v>
      </c>
      <c r="K79" s="71"/>
      <c r="L79" s="72"/>
      <c r="M79" s="73"/>
      <c r="N79" s="74">
        <f>IF(L79=1,0.75,0)</f>
        <v>0</v>
      </c>
      <c r="O79" s="99"/>
      <c r="P79" s="76">
        <f>IF(O79="",$J$5+1,O79)</f>
        <v>52</v>
      </c>
      <c r="Q79" s="75"/>
      <c r="R79" s="76">
        <f>IF(Q79="",$J$5+1,Q79)</f>
        <v>52</v>
      </c>
      <c r="S79" s="72"/>
      <c r="T79" s="77"/>
      <c r="U79" s="74">
        <f>IF(S79=1,0.75,0)</f>
        <v>0</v>
      </c>
      <c r="V79" s="75"/>
      <c r="W79" s="76">
        <f>IF(V79="",$J$5+1,V79)</f>
        <v>52</v>
      </c>
      <c r="X79" s="75"/>
      <c r="Y79" s="76">
        <f>IF(X79="",$J$5+1,X79)</f>
        <v>52</v>
      </c>
      <c r="Z79" s="72"/>
      <c r="AA79" s="77"/>
      <c r="AB79" s="74">
        <f>IF(Z79=1,0.75,0)</f>
        <v>0</v>
      </c>
      <c r="AD79" s="76">
        <f>IF(AC79="",$J$5+1,AC79)</f>
        <v>52</v>
      </c>
      <c r="AF79" s="76">
        <f>IF(AE79="",$J$5+1,AE79)</f>
        <v>52</v>
      </c>
      <c r="AH79" s="76">
        <f>IF(AG79="",$J$5+1,AG79)</f>
        <v>52</v>
      </c>
      <c r="AI79" s="99"/>
      <c r="AJ79" s="100">
        <f>IF(AI79="",$J$5+1,AI79)</f>
        <v>52</v>
      </c>
      <c r="AK79" s="99"/>
      <c r="AL79" s="100">
        <f>IF(AK79="",$J$5+1,AK79)</f>
        <v>52</v>
      </c>
      <c r="AM79" s="116"/>
      <c r="AN79" s="117"/>
      <c r="AO79" s="74">
        <f>IF(AM79=1,0.75,0)</f>
        <v>0</v>
      </c>
      <c r="AP79" s="99"/>
      <c r="AQ79" s="76">
        <f>IF(AP79="",$J$5+1,AP79)</f>
        <v>52</v>
      </c>
      <c r="AR79" s="99"/>
      <c r="AS79" s="76">
        <f>IF(AR79="",$J$5+1,AR79)</f>
        <v>52</v>
      </c>
      <c r="AT79" s="99"/>
      <c r="AU79" s="76">
        <f>IF(AT79="",$J$5+1,AT79)</f>
        <v>52</v>
      </c>
      <c r="AV79" s="99"/>
      <c r="AW79" s="76">
        <f>IF(AV79="",$J$5+1,AV79)</f>
        <v>52</v>
      </c>
      <c r="AX79" s="72"/>
      <c r="AY79" s="85">
        <f>IF(AX79=1,0.75,0)</f>
        <v>0</v>
      </c>
      <c r="AZ79" s="46"/>
      <c r="BA79" s="87">
        <f>$J$5+1</f>
        <v>52</v>
      </c>
      <c r="BB79" s="46"/>
      <c r="BC79" s="87">
        <f>$J$5+1</f>
        <v>52</v>
      </c>
      <c r="BD79" s="46"/>
      <c r="BE79" s="87">
        <f>$J$5+1</f>
        <v>52</v>
      </c>
      <c r="BF79" s="46"/>
      <c r="BG79" s="136">
        <f>$J$5+1</f>
        <v>52</v>
      </c>
      <c r="BH79" s="89">
        <f>(L79+S79+Z79+AM79+AX79)</f>
        <v>0</v>
      </c>
      <c r="BI79" s="90">
        <f>BH79-MAX(L79,S79,Z79,AM79,AX79)</f>
        <v>0</v>
      </c>
      <c r="BJ79" s="91"/>
      <c r="BK79" s="69">
        <f>SUM(N79,U79,AB79,AO79,AY79)</f>
        <v>0</v>
      </c>
      <c r="BL79" s="92">
        <f>SUM(P79,R79,W79,Y79,AD79,AF79,AH79,AJ79,AL79,AQ79,AS79,AU79,AW79,BA79,BC79,BE79,BG79)</f>
        <v>884</v>
      </c>
      <c r="BM79" s="71">
        <f>BL79-BK79</f>
        <v>884</v>
      </c>
      <c r="BN79" s="93">
        <f>SUM(BP79:BR79)</f>
        <v>156</v>
      </c>
      <c r="BO79" s="16">
        <f>BM79-BN79</f>
        <v>728</v>
      </c>
      <c r="BP79" s="94">
        <f>MAX($P79,$R79,$W79,$Y79,$AD79,$AF79,$AH79,$AJ79,$AL79,$AQ79,$AS79,$AU79,$AW79,$BA79,$BC79,$BE79,$BG79)</f>
        <v>52</v>
      </c>
      <c r="BQ79" s="94">
        <f>LARGE(($P79,$R79,$W79,$Y79,$AD79,$AF79,$AH79,$AJ79,$AL79,$AQ79,$AS79,$AU79,$AW79,$BA79,$BC79,$BE79,$BG79),2)</f>
        <v>52</v>
      </c>
      <c r="BR79" s="94">
        <f>LARGE(($P79,$R79,$W79,$Y79,$AD79,$AF79,$AH79,$AJ79,$AL79,$AQ79,$AS79,$AU79,$AW79,$BA79,$BC79,$BE79,$BG79),3)</f>
        <v>52</v>
      </c>
      <c r="BS79" s="95" t="e">
        <f>LARGE(($P79,$R79,$W79,$Y79,#REF!,#REF!,$AD79,$AF79,$AH79,$AJ79,$AQ79,$AS79,$AU79,$AW79,$BA79,$BC79,$BE79,$BG79),4)</f>
        <v>#REF!</v>
      </c>
      <c r="BT79" s="95" t="e">
        <f>LARGE(($P79,$R79,$W79,$Y79,#REF!,#REF!,$AD79,$AF79,$AH79,$AJ79,$AQ79,$AS79,$AU79,$AW79,$BA79,$BC79,$BE79,$BG79),5)</f>
        <v>#REF!</v>
      </c>
    </row>
    <row r="80" spans="1:72" ht="12.75">
      <c r="A80" s="70">
        <f>A79+1</f>
        <v>74</v>
      </c>
      <c r="B80" t="s">
        <v>355</v>
      </c>
      <c r="C80" t="s">
        <v>356</v>
      </c>
      <c r="D80" t="s">
        <v>357</v>
      </c>
      <c r="E80" t="s">
        <v>358</v>
      </c>
      <c r="F80" s="1" t="s">
        <v>359</v>
      </c>
      <c r="G80" s="1" t="s">
        <v>41</v>
      </c>
      <c r="J80" s="71">
        <f>BO80</f>
        <v>728</v>
      </c>
      <c r="K80" s="71"/>
      <c r="L80" s="72"/>
      <c r="M80" s="73"/>
      <c r="N80" s="74">
        <f>IF(L80=1,0.75,0)</f>
        <v>0</v>
      </c>
      <c r="O80" s="119"/>
      <c r="P80" s="76">
        <f>IF(O80="",$J$5+1,O80)</f>
        <v>52</v>
      </c>
      <c r="Q80" s="75"/>
      <c r="R80" s="76">
        <f>IF(Q80="",$J$5+1,Q80)</f>
        <v>52</v>
      </c>
      <c r="S80" s="140"/>
      <c r="T80" s="140"/>
      <c r="U80" s="74">
        <f>IF(S80=1,0.75,0)</f>
        <v>0</v>
      </c>
      <c r="V80" s="75"/>
      <c r="W80" s="76">
        <f>IF(V80="",$J$5+1,V80)</f>
        <v>52</v>
      </c>
      <c r="X80" s="75"/>
      <c r="Y80" s="76">
        <f>IF(X80="",$J$5+1,X80)</f>
        <v>52</v>
      </c>
      <c r="Z80" s="116"/>
      <c r="AA80" s="117"/>
      <c r="AB80" s="74">
        <f>IF(Z80=1,0.75,0)</f>
        <v>0</v>
      </c>
      <c r="AC80" s="98"/>
      <c r="AD80" s="76">
        <f>IF(AC80="",$J$5+1,AC80)</f>
        <v>52</v>
      </c>
      <c r="AF80" s="76">
        <f>IF(AE80="",$J$5+1,AE80)</f>
        <v>52</v>
      </c>
      <c r="AH80" s="100">
        <f>IF(AG80="",$J$5+1,AG80)</f>
        <v>52</v>
      </c>
      <c r="AI80" s="99"/>
      <c r="AJ80" s="100">
        <f>IF(AI80="",$J$5+1,AI80)</f>
        <v>52</v>
      </c>
      <c r="AK80" s="99"/>
      <c r="AL80" s="100">
        <f>IF(AK80="",$J$5+1,AK80)</f>
        <v>52</v>
      </c>
      <c r="AM80" s="116"/>
      <c r="AN80" s="117"/>
      <c r="AO80" s="74">
        <f>IF(AM80=1,0.75,0)</f>
        <v>0</v>
      </c>
      <c r="AP80" s="99"/>
      <c r="AQ80" s="76">
        <f>IF(AP80="",$J$5+1,AP80)</f>
        <v>52</v>
      </c>
      <c r="AR80" s="99"/>
      <c r="AS80" s="76">
        <f>IF(AR80="",$J$5+1,AR80)</f>
        <v>52</v>
      </c>
      <c r="AT80" s="99"/>
      <c r="AU80" s="76">
        <f>IF(AT80="",$J$5+1,AT80)</f>
        <v>52</v>
      </c>
      <c r="AV80" s="99"/>
      <c r="AW80" s="76">
        <f>IF(AV80="",$J$5+1,AV80)</f>
        <v>52</v>
      </c>
      <c r="AX80" s="72"/>
      <c r="AY80" s="85">
        <f>IF(AX80=1,0.75,0)</f>
        <v>0</v>
      </c>
      <c r="AZ80" s="46"/>
      <c r="BA80" s="87">
        <f>$J$5+1</f>
        <v>52</v>
      </c>
      <c r="BB80" s="46"/>
      <c r="BC80" s="87">
        <f>$J$5+1</f>
        <v>52</v>
      </c>
      <c r="BD80" s="46"/>
      <c r="BE80" s="87">
        <f>$J$5+1</f>
        <v>52</v>
      </c>
      <c r="BF80" s="46"/>
      <c r="BG80" s="87">
        <f>$J$5+1</f>
        <v>52</v>
      </c>
      <c r="BH80" s="89">
        <f>(L80+S80+Z80+AM80+AX80)</f>
        <v>0</v>
      </c>
      <c r="BI80" s="90">
        <f>BH80-MAX(L80,S80,Z80,AM80,AX80)</f>
        <v>0</v>
      </c>
      <c r="BJ80" s="91"/>
      <c r="BK80" s="69">
        <f>SUM(N80,U80,AB80,AO80,AY80)</f>
        <v>0</v>
      </c>
      <c r="BL80" s="92">
        <f>SUM(P80,R80,W80,Y80,AD80,AF80,AH80,AJ80,AL80,AQ80,AS80,AU80,AW80,BA80,BC80,BE80,BG80)</f>
        <v>884</v>
      </c>
      <c r="BM80" s="71">
        <f>BL80-BK80</f>
        <v>884</v>
      </c>
      <c r="BN80" s="93">
        <f>SUM(BP80:BR80)</f>
        <v>156</v>
      </c>
      <c r="BO80" s="16">
        <f>BM80-BN80</f>
        <v>728</v>
      </c>
      <c r="BP80" s="94">
        <f>MAX($P80,$R80,$W80,$Y80,$AD80,$AF80,$AH80,$AJ80,$AL80,$AQ80,$AS80,$AU80,$AW80,$BA80,$BC80,$BE80,$BG80)</f>
        <v>52</v>
      </c>
      <c r="BQ80" s="94">
        <f>LARGE(($P80,$R80,$W80,$Y80,$AD80,$AF80,$AH80,$AJ80,$AL80,$AQ80,$AS80,$AU80,$AW80,$BA80,$BC80,$BE80,$BG80),2)</f>
        <v>52</v>
      </c>
      <c r="BR80" s="94">
        <f>LARGE(($P80,$R80,$W80,$Y80,$AD80,$AF80,$AH80,$AJ80,$AL80,$AQ80,$AS80,$AU80,$AW80,$BA80,$BC80,$BE80,$BG80),3)</f>
        <v>52</v>
      </c>
      <c r="BS80" s="95" t="e">
        <f>LARGE(($P80,$R80,$W80,$Y80,#REF!,#REF!,$AD80,$AF80,$AH80,$AJ80,$AQ80,$AS80,$AU80,$AW80,$BA80,$BC80,$BE80,$BG80),4)</f>
        <v>#REF!</v>
      </c>
      <c r="BT80" s="95" t="e">
        <f>LARGE(($P80,$R80,$W80,$Y80,#REF!,#REF!,$AD80,$AF80,$AH80,$AJ80,$AQ80,$AS80,$AU80,$AW80,$BA80,$BC80,$BE80,$BG80),5)</f>
        <v>#REF!</v>
      </c>
    </row>
    <row r="81" spans="1:72" ht="12.75">
      <c r="A81" s="70">
        <f>A80+1</f>
        <v>75</v>
      </c>
      <c r="B81" t="s">
        <v>360</v>
      </c>
      <c r="C81" t="s">
        <v>275</v>
      </c>
      <c r="D81" t="s">
        <v>361</v>
      </c>
      <c r="E81" t="s">
        <v>362</v>
      </c>
      <c r="F81" s="1" t="s">
        <v>363</v>
      </c>
      <c r="G81" s="1" t="s">
        <v>41</v>
      </c>
      <c r="H81" s="1" t="s">
        <v>60</v>
      </c>
      <c r="J81" s="71">
        <f>BO81</f>
        <v>728</v>
      </c>
      <c r="K81" s="71"/>
      <c r="L81" s="72"/>
      <c r="M81" s="73"/>
      <c r="N81" s="74">
        <f>IF(L81=1,0.75,0)</f>
        <v>0</v>
      </c>
      <c r="P81" s="76">
        <f>IF(O81="",$J$5+1,O81)</f>
        <v>52</v>
      </c>
      <c r="Q81" s="75"/>
      <c r="R81" s="76">
        <f>IF(Q81="",$J$5+1,Q81)</f>
        <v>52</v>
      </c>
      <c r="S81" s="72"/>
      <c r="T81" s="77"/>
      <c r="U81" s="74">
        <f>IF(S81=1,0.75,0)</f>
        <v>0</v>
      </c>
      <c r="W81" s="76">
        <f>IF(V81="",$J$5+1,V81)</f>
        <v>52</v>
      </c>
      <c r="X81" s="108"/>
      <c r="Y81" s="76">
        <f>IF(X81="",$J$5+1,X81)</f>
        <v>52</v>
      </c>
      <c r="Z81" s="72"/>
      <c r="AA81" s="77"/>
      <c r="AB81" s="74">
        <f>IF(Z81=1,0.75,0)</f>
        <v>0</v>
      </c>
      <c r="AC81" s="79"/>
      <c r="AD81" s="76">
        <f>IF(AC81="",$J$5+1,AC81)</f>
        <v>52</v>
      </c>
      <c r="AE81" s="80"/>
      <c r="AF81" s="76">
        <f>IF(AE81="",$J$5+1,AE81)</f>
        <v>52</v>
      </c>
      <c r="AG81" s="81"/>
      <c r="AH81" s="115">
        <f>$J$5+1</f>
        <v>52</v>
      </c>
      <c r="AI81" s="82"/>
      <c r="AJ81" s="100">
        <f>IF(AI81="",$J$5+1,AI81)</f>
        <v>52</v>
      </c>
      <c r="AK81" s="82"/>
      <c r="AL81" s="100">
        <f>IF(AK81="",$J$5+1,AK81)</f>
        <v>52</v>
      </c>
      <c r="AM81" s="72"/>
      <c r="AN81" s="77"/>
      <c r="AO81" s="74">
        <f>IF(AM81=1,0.75,0)</f>
        <v>0</v>
      </c>
      <c r="AP81" s="99"/>
      <c r="AQ81" s="76">
        <f>IF(AP81="",$J$5+1,AP81)</f>
        <v>52</v>
      </c>
      <c r="AR81" s="99"/>
      <c r="AS81" s="76">
        <f>IF(AR81="",$J$5+1,AR81)</f>
        <v>52</v>
      </c>
      <c r="AT81" s="99"/>
      <c r="AU81" s="76">
        <f>IF(AT81="",$J$5+1,AT81)</f>
        <v>52</v>
      </c>
      <c r="AV81" s="99"/>
      <c r="AW81" s="76">
        <f>IF(AV81="",$J$5+1,AV81)</f>
        <v>52</v>
      </c>
      <c r="AX81" s="72"/>
      <c r="AY81" s="85">
        <f>IF(AX81=1,0.75,0)</f>
        <v>0</v>
      </c>
      <c r="AZ81" s="46"/>
      <c r="BA81" s="87">
        <f>$J$5+1</f>
        <v>52</v>
      </c>
      <c r="BB81" s="46"/>
      <c r="BC81" s="87">
        <f>$J$5+1</f>
        <v>52</v>
      </c>
      <c r="BD81" s="46"/>
      <c r="BE81" s="87">
        <f>$J$5+1</f>
        <v>52</v>
      </c>
      <c r="BF81" s="46"/>
      <c r="BG81" s="87">
        <f>$J$5+1</f>
        <v>52</v>
      </c>
      <c r="BH81" s="89">
        <f>(L81+S81+Z81+AM81+AX81)</f>
        <v>0</v>
      </c>
      <c r="BI81" s="90">
        <f>BH81-MAX(L81,S81,Z81,AM81,AX81)</f>
        <v>0</v>
      </c>
      <c r="BJ81" s="91"/>
      <c r="BK81" s="69">
        <f>SUM(N81,U81,AB81,AO81,AY81)</f>
        <v>0</v>
      </c>
      <c r="BL81" s="92">
        <f>SUM(P81,R81,W81,Y81,AD81,AF81,AH81,AJ81,AL81,AQ81,AS81,AU81,AW81,BA81,BC81,BE81,BG81)</f>
        <v>884</v>
      </c>
      <c r="BM81" s="71">
        <f>BL81-BK81</f>
        <v>884</v>
      </c>
      <c r="BN81" s="93">
        <f>SUM(BP81:BR81)</f>
        <v>156</v>
      </c>
      <c r="BO81" s="16">
        <f>BM81-BN81</f>
        <v>728</v>
      </c>
      <c r="BP81" s="94">
        <f>MAX($P81,$R81,$W81,$Y81,$AD81,$AF81,$AH81,$AJ81,$AL81,$AQ81,$AS81,$AU81,$AW81,$BA81,$BC81,$BE81,$BG81)</f>
        <v>52</v>
      </c>
      <c r="BQ81" s="94">
        <f>LARGE(($P81,$R81,$W81,$Y81,$AD81,$AF81,$AH81,$AJ81,$AL81,$AQ81,$AS81,$AU81,$AW81,$BA81,$BC81,$BE81,$BG81),2)</f>
        <v>52</v>
      </c>
      <c r="BR81" s="94">
        <f>LARGE(($P81,$R81,$W81,$Y81,$AD81,$AF81,$AH81,$AJ81,$AL81,$AQ81,$AS81,$AU81,$AW81,$BA81,$BC81,$BE81,$BG81),3)</f>
        <v>52</v>
      </c>
      <c r="BS81" s="95" t="e">
        <f>LARGE(($P81,$R81,$W81,$Y81,#REF!,#REF!,$AD81,$AF81,$AH81,$AJ81,$AQ81,$AS81,$AU81,$AW81,$BA81,$BC81,$BE81,$BG81),4)</f>
        <v>#REF!</v>
      </c>
      <c r="BT81" s="95" t="e">
        <f>LARGE(($P81,$R81,$W81,$Y81,#REF!,#REF!,$AD81,$AF81,$AH81,$AJ81,$AQ81,$AS81,$AU81,$AW81,$BA81,$BC81,$BE81,$BG81),5)</f>
        <v>#REF!</v>
      </c>
    </row>
    <row r="82" spans="1:72" ht="12.75">
      <c r="A82" s="70">
        <f>A81+1</f>
        <v>76</v>
      </c>
      <c r="B82" t="s">
        <v>253</v>
      </c>
      <c r="C82" t="s">
        <v>254</v>
      </c>
      <c r="D82" t="s">
        <v>211</v>
      </c>
      <c r="E82" t="s">
        <v>364</v>
      </c>
      <c r="F82" s="1" t="s">
        <v>256</v>
      </c>
      <c r="G82" s="1" t="s">
        <v>34</v>
      </c>
      <c r="J82" s="71">
        <f>BO82</f>
        <v>728</v>
      </c>
      <c r="K82" s="71"/>
      <c r="L82" s="72"/>
      <c r="M82" s="73"/>
      <c r="N82" s="74">
        <f>IF(L82=1,0.75,0)</f>
        <v>0</v>
      </c>
      <c r="O82" s="75"/>
      <c r="P82" s="76">
        <f>IF(O82="",$J$5+1,O82)</f>
        <v>52</v>
      </c>
      <c r="Q82" s="75"/>
      <c r="R82" s="76">
        <f>IF(Q82="",$J$5+1,Q82)</f>
        <v>52</v>
      </c>
      <c r="S82" s="72"/>
      <c r="T82" s="77"/>
      <c r="U82" s="74">
        <f>IF(S82=1,0.75,0)</f>
        <v>0</v>
      </c>
      <c r="V82" s="75"/>
      <c r="W82" s="76">
        <f>IF(V82="",$J$5+1,V82)</f>
        <v>52</v>
      </c>
      <c r="X82" s="75"/>
      <c r="Y82" s="76">
        <f>IF(X82="",$J$5+1,X82)</f>
        <v>52</v>
      </c>
      <c r="Z82" s="96"/>
      <c r="AA82" s="97"/>
      <c r="AB82" s="74">
        <f>IF(Z82=1,0.75,0)</f>
        <v>0</v>
      </c>
      <c r="AC82" s="98"/>
      <c r="AD82" s="76">
        <f>IF(AC82="",$J$5+1,AC82)</f>
        <v>52</v>
      </c>
      <c r="AF82" s="76">
        <f>IF(AE82="",$J$5+1,AE82)</f>
        <v>52</v>
      </c>
      <c r="AH82" s="76">
        <f>IF(AG82="",$J$5+1,AG82)</f>
        <v>52</v>
      </c>
      <c r="AI82" s="99"/>
      <c r="AJ82" s="100">
        <f>IF(AI82="",$J$5+1,AI82)</f>
        <v>52</v>
      </c>
      <c r="AK82" s="99"/>
      <c r="AL82" s="100">
        <f>IF(AK82="",$J$5+1,AK82)</f>
        <v>52</v>
      </c>
      <c r="AM82" s="72"/>
      <c r="AN82" s="77"/>
      <c r="AO82" s="74">
        <f>IF(AM82=1,0.75,0)</f>
        <v>0</v>
      </c>
      <c r="AP82" s="99"/>
      <c r="AQ82" s="76">
        <f>IF(AP82="",$J$5+1,AP82)</f>
        <v>52</v>
      </c>
      <c r="AR82" s="99"/>
      <c r="AS82" s="76">
        <f>IF(AR82="",$J$5+1,AR82)</f>
        <v>52</v>
      </c>
      <c r="AT82" s="99"/>
      <c r="AU82" s="76">
        <f>IF(AT82="",$J$5+1,AT82)</f>
        <v>52</v>
      </c>
      <c r="AV82" s="99"/>
      <c r="AW82" s="76">
        <f>IF(AV82="",$J$5+1,AV82)</f>
        <v>52</v>
      </c>
      <c r="AX82" s="72"/>
      <c r="AY82" s="85">
        <f>IF(AX82=1,0.75,0)</f>
        <v>0</v>
      </c>
      <c r="AZ82" s="46"/>
      <c r="BA82" s="87">
        <f>$J$5+1</f>
        <v>52</v>
      </c>
      <c r="BB82" s="46"/>
      <c r="BC82" s="87">
        <f>$J$5+1</f>
        <v>52</v>
      </c>
      <c r="BD82" s="46"/>
      <c r="BE82" s="87">
        <f>$J$5+1</f>
        <v>52</v>
      </c>
      <c r="BF82" s="46"/>
      <c r="BG82" s="136">
        <f>$J$5+1</f>
        <v>52</v>
      </c>
      <c r="BH82" s="89">
        <f>(L82+S82+Z82+AM82+AX82)</f>
        <v>0</v>
      </c>
      <c r="BI82" s="90">
        <f>BH82-MAX(L82,S82,Z82,AM82,AX82)</f>
        <v>0</v>
      </c>
      <c r="BJ82" s="91"/>
      <c r="BK82" s="69">
        <f>SUM(N82,U82,AB82,AO82,AY82)</f>
        <v>0</v>
      </c>
      <c r="BL82" s="92">
        <f>SUM(P82,R82,W82,Y82,AD82,AF82,AH82,AJ82,AL82,AQ82,AS82,AU82,AW82,BA82,BC82,BE82,BG82)</f>
        <v>884</v>
      </c>
      <c r="BM82" s="71">
        <f>BL82-BK82</f>
        <v>884</v>
      </c>
      <c r="BN82" s="93">
        <f>SUM(BP82:BR82)</f>
        <v>156</v>
      </c>
      <c r="BO82" s="16">
        <f>BM82-BN82</f>
        <v>728</v>
      </c>
      <c r="BP82" s="94">
        <f>MAX($P82,$R82,$W82,$Y82,$AD82,$AF82,$AH82,$AJ82,$AL82,$AQ82,$AS82,$AU82,$AW82,$BA82,$BC82,$BE82,$BG82)</f>
        <v>52</v>
      </c>
      <c r="BQ82" s="94">
        <f>LARGE(($P82,$R82,$W82,$Y82,$AD82,$AF82,$AH82,$AJ82,$AL82,$AQ82,$AS82,$AU82,$AW82,$BA82,$BC82,$BE82,$BG82),2)</f>
        <v>52</v>
      </c>
      <c r="BR82" s="94">
        <f>LARGE(($P82,$R82,$W82,$Y82,$AD82,$AF82,$AH82,$AJ82,$AL82,$AQ82,$AS82,$AU82,$AW82,$BA82,$BC82,$BE82,$BG82),3)</f>
        <v>52</v>
      </c>
      <c r="BS82" s="95" t="e">
        <f>LARGE(($P82,$R82,$W82,$Y82,#REF!,#REF!,$AD82,$AF82,$AH82,$AJ82,$AQ82,$AS82,$AU82,$AW82,$BA82,$BC82,$BE82,$BG82),4)</f>
        <v>#REF!</v>
      </c>
      <c r="BT82" s="95" t="e">
        <f>LARGE(($P82,$R82,$W82,$Y82,#REF!,#REF!,$AD82,$AF82,$AH82,$AJ82,$AQ82,$AS82,$AU82,$AW82,$BA82,$BC82,$BE82,$BG82),5)</f>
        <v>#REF!</v>
      </c>
    </row>
    <row r="83" spans="1:72" ht="12.75">
      <c r="A83" s="70">
        <f>A82+1</f>
        <v>77</v>
      </c>
      <c r="B83" t="s">
        <v>365</v>
      </c>
      <c r="C83" t="s">
        <v>366</v>
      </c>
      <c r="D83" t="s">
        <v>367</v>
      </c>
      <c r="E83" t="s">
        <v>368</v>
      </c>
      <c r="F83" s="1" t="s">
        <v>369</v>
      </c>
      <c r="G83" s="1" t="s">
        <v>34</v>
      </c>
      <c r="H83" s="1" t="s">
        <v>60</v>
      </c>
      <c r="J83" s="71">
        <f>BO83</f>
        <v>728</v>
      </c>
      <c r="K83" s="71"/>
      <c r="L83" s="72"/>
      <c r="M83" s="73"/>
      <c r="N83" s="74">
        <f>IF(L83=1,0.75,0)</f>
        <v>0</v>
      </c>
      <c r="O83" s="75"/>
      <c r="P83" s="76">
        <f>IF(O83="",$J$5+1,O83)</f>
        <v>52</v>
      </c>
      <c r="Q83" s="75"/>
      <c r="R83" s="76">
        <f>IF(Q83="",$J$5+1,Q83)</f>
        <v>52</v>
      </c>
      <c r="S83" s="134"/>
      <c r="T83" s="135"/>
      <c r="U83" s="74">
        <f>IF(S83=1,0.75,0)</f>
        <v>0</v>
      </c>
      <c r="V83" s="75"/>
      <c r="W83" s="76">
        <f>IF(V83="",$J$5+1,V83)</f>
        <v>52</v>
      </c>
      <c r="X83" s="75"/>
      <c r="Y83" s="76">
        <f>IF(X83="",$J$5+1,X83)</f>
        <v>52</v>
      </c>
      <c r="Z83" s="72"/>
      <c r="AA83" s="77"/>
      <c r="AB83" s="74">
        <f>IF(Z83=1,0.75,0)</f>
        <v>0</v>
      </c>
      <c r="AC83" s="98"/>
      <c r="AD83" s="76">
        <f>IF(AC83="",$J$5+1,AC83)</f>
        <v>52</v>
      </c>
      <c r="AE83" s="113"/>
      <c r="AF83" s="76">
        <f>IF(AE83="",$J$5+1,AE83)</f>
        <v>52</v>
      </c>
      <c r="AG83" s="82"/>
      <c r="AH83" s="76">
        <f>IF(AG83="",$J$5+1,AG83)</f>
        <v>52</v>
      </c>
      <c r="AI83" s="82"/>
      <c r="AJ83" s="100">
        <f>IF(AI83="",$J$5+1,AI83)</f>
        <v>52</v>
      </c>
      <c r="AK83" s="82"/>
      <c r="AL83" s="100">
        <f>IF(AK83="",$J$5+1,AK83)</f>
        <v>52</v>
      </c>
      <c r="AM83" s="72"/>
      <c r="AN83" s="77"/>
      <c r="AO83" s="74">
        <f>IF(AM83=1,0.75,0)</f>
        <v>0</v>
      </c>
      <c r="AP83" s="99"/>
      <c r="AQ83" s="76">
        <f>IF(AP83="",$J$5+1,AP83)</f>
        <v>52</v>
      </c>
      <c r="AR83" s="99"/>
      <c r="AS83" s="76">
        <f>IF(AR83="",$J$5+1,AR83)</f>
        <v>52</v>
      </c>
      <c r="AT83" s="99"/>
      <c r="AU83" s="76">
        <f>IF(AT83="",$J$5+1,AT83)</f>
        <v>52</v>
      </c>
      <c r="AV83" s="99"/>
      <c r="AW83" s="76">
        <f>IF(AV83="",$J$5+1,AV83)</f>
        <v>52</v>
      </c>
      <c r="AX83" s="72"/>
      <c r="AY83" s="85">
        <f>IF(AX83=1,0.75,0)</f>
        <v>0</v>
      </c>
      <c r="AZ83" s="46"/>
      <c r="BA83" s="87">
        <f>$J$5+1</f>
        <v>52</v>
      </c>
      <c r="BB83" s="46"/>
      <c r="BC83" s="87">
        <f>$J$5+1</f>
        <v>52</v>
      </c>
      <c r="BD83" s="46"/>
      <c r="BE83" s="87">
        <f>$J$5+1</f>
        <v>52</v>
      </c>
      <c r="BF83" s="46"/>
      <c r="BG83" s="136">
        <f>$J$5+1</f>
        <v>52</v>
      </c>
      <c r="BH83" s="89">
        <f>(L83+S83+Z83+AM83+AX83)</f>
        <v>0</v>
      </c>
      <c r="BI83" s="90">
        <f>BH83-MAX(L83,S83,Z83,AM83,AX83)</f>
        <v>0</v>
      </c>
      <c r="BJ83" s="91"/>
      <c r="BK83" s="69">
        <f>SUM(N83,U83,AB83,AO83,AY83)</f>
        <v>0</v>
      </c>
      <c r="BL83" s="92">
        <f>SUM(P83,R83,W83,Y83,AD83,AF83,AH83,AJ83,AL83,AQ83,AS83,AU83,AW83,BA83,BC83,BE83,BG83)</f>
        <v>884</v>
      </c>
      <c r="BM83" s="71">
        <f>BL83-BK83</f>
        <v>884</v>
      </c>
      <c r="BN83" s="93">
        <f>SUM(BP83:BR83)</f>
        <v>156</v>
      </c>
      <c r="BO83" s="16">
        <f>BM83-BN83</f>
        <v>728</v>
      </c>
      <c r="BP83" s="94">
        <f>MAX($P83,$R83,$W83,$Y83,$AD83,$AF83,$AH83,$AJ83,$AL83,$AQ83,$AS83,$AU83,$AW83,$BA83,$BC83,$BE83,$BG83)</f>
        <v>52</v>
      </c>
      <c r="BQ83" s="94">
        <f>LARGE(($P83,$R83,$W83,$Y83,$AD83,$AF83,$AH83,$AJ83,$AL83,$AQ83,$AS83,$AU83,$AW83,$BA83,$BC83,$BE83,$BG83),2)</f>
        <v>52</v>
      </c>
      <c r="BR83" s="94">
        <f>LARGE(($P83,$R83,$W83,$Y83,$AD83,$AF83,$AH83,$AJ83,$AL83,$AQ83,$AS83,$AU83,$AW83,$BA83,$BC83,$BE83,$BG83),3)</f>
        <v>52</v>
      </c>
      <c r="BS83" s="95" t="e">
        <f>LARGE(($P83,$R83,$W83,$Y83,#REF!,#REF!,$AD83,$AF83,$AH83,$AJ83,$AQ83,$AS83,$AU83,$AW83,$BA83,$BC83,$BE83,$BG83),4)</f>
        <v>#REF!</v>
      </c>
      <c r="BT83" s="95" t="e">
        <f>LARGE(($P83,$R83,$W83,$Y83,#REF!,#REF!,$AD83,$AF83,$AH83,$AJ83,$AQ83,$AS83,$AU83,$AW83,$BA83,$BC83,$BE83,$BG83),5)</f>
        <v>#REF!</v>
      </c>
    </row>
    <row r="84" spans="1:72" ht="12.75">
      <c r="A84" s="70">
        <f>A83+1</f>
        <v>78</v>
      </c>
      <c r="B84" t="s">
        <v>370</v>
      </c>
      <c r="C84" t="s">
        <v>371</v>
      </c>
      <c r="D84" t="s">
        <v>372</v>
      </c>
      <c r="E84" t="s">
        <v>373</v>
      </c>
      <c r="F84" s="1" t="s">
        <v>374</v>
      </c>
      <c r="G84" s="1" t="s">
        <v>41</v>
      </c>
      <c r="J84" s="71">
        <f>BO84</f>
        <v>728</v>
      </c>
      <c r="K84" s="104"/>
      <c r="L84" s="72"/>
      <c r="M84" s="73"/>
      <c r="N84" s="74">
        <f>IF(L84=1,0.75,0)</f>
        <v>0</v>
      </c>
      <c r="P84" s="76">
        <f>IF(O84="",$J$5+1,O84)</f>
        <v>52</v>
      </c>
      <c r="Q84" s="75"/>
      <c r="R84" s="76">
        <f>IF(Q84="",$J$5+1,Q84)</f>
        <v>52</v>
      </c>
      <c r="S84" s="72"/>
      <c r="T84" s="77"/>
      <c r="U84" s="74">
        <f>IF(S84=1,0.75,0)</f>
        <v>0</v>
      </c>
      <c r="W84" s="76">
        <f>IF(V84="",$J$5+1,V84)</f>
        <v>52</v>
      </c>
      <c r="X84" s="108"/>
      <c r="Y84" s="76">
        <f>IF(X84="",$J$5+1,X84)</f>
        <v>52</v>
      </c>
      <c r="Z84" s="72"/>
      <c r="AA84" s="77"/>
      <c r="AB84" s="74">
        <f>IF(Z84=1,0.75,0)</f>
        <v>0</v>
      </c>
      <c r="AD84" s="76">
        <f>IF(AC84="",$J$5+1,AC84)</f>
        <v>52</v>
      </c>
      <c r="AF84" s="76">
        <f>IF(AE84="",$J$5+1,AE84)</f>
        <v>52</v>
      </c>
      <c r="AH84" s="115">
        <f>$J$5+1</f>
        <v>52</v>
      </c>
      <c r="AJ84" s="100">
        <f>IF(AI84="",$J$5+1,AI84)</f>
        <v>52</v>
      </c>
      <c r="AL84" s="100">
        <f>IF(AK84="",$J$5+1,AK84)</f>
        <v>52</v>
      </c>
      <c r="AM84" s="72"/>
      <c r="AN84" s="77"/>
      <c r="AO84" s="74">
        <f>IF(AM84=1,0.75,0)</f>
        <v>0</v>
      </c>
      <c r="AP84" s="99"/>
      <c r="AQ84" s="76">
        <f>IF(AP84="",$J$5+1,AP84)</f>
        <v>52</v>
      </c>
      <c r="AR84" s="99"/>
      <c r="AS84" s="76">
        <f>IF(AR84="",$J$5+1,AR84)</f>
        <v>52</v>
      </c>
      <c r="AT84" s="99"/>
      <c r="AU84" s="76">
        <f>IF(AT84="",$J$5+1,AT84)</f>
        <v>52</v>
      </c>
      <c r="AV84" s="99"/>
      <c r="AW84" s="76">
        <f>IF(AV84="",$J$5+1,AV84)</f>
        <v>52</v>
      </c>
      <c r="AX84" s="72"/>
      <c r="AY84" s="85">
        <f>IF(AX84=1,0.75,0)</f>
        <v>0</v>
      </c>
      <c r="AZ84" s="46"/>
      <c r="BA84" s="87">
        <f>$J$5+1</f>
        <v>52</v>
      </c>
      <c r="BB84" s="46"/>
      <c r="BC84" s="87">
        <f>$J$5+1</f>
        <v>52</v>
      </c>
      <c r="BD84" s="46"/>
      <c r="BE84" s="87">
        <f>$J$5+1</f>
        <v>52</v>
      </c>
      <c r="BF84" s="46"/>
      <c r="BG84" s="87">
        <f>$J$5+1</f>
        <v>52</v>
      </c>
      <c r="BH84" s="89">
        <f>(L84+S84+Z84+AM84+AX84)</f>
        <v>0</v>
      </c>
      <c r="BI84" s="90">
        <f>BH84-MAX(L84,S84,Z84,AM84,AX84)</f>
        <v>0</v>
      </c>
      <c r="BJ84" s="91"/>
      <c r="BK84" s="69">
        <f>SUM(N84,U84,AB84,AO84,AY84)</f>
        <v>0</v>
      </c>
      <c r="BL84" s="92">
        <f>SUM(P84,R84,W84,Y84,AD84,AF84,AH84,AJ84,AL84,AQ84,AS84,AU84,AW84,BA84,BC84,BE84,BG84)</f>
        <v>884</v>
      </c>
      <c r="BM84" s="71">
        <f>BL84-BK84</f>
        <v>884</v>
      </c>
      <c r="BN84" s="93">
        <f>SUM(BP84:BR84)</f>
        <v>156</v>
      </c>
      <c r="BO84" s="16">
        <f>BM84-BN84</f>
        <v>728</v>
      </c>
      <c r="BP84" s="94">
        <f>MAX($P84,$R84,$W84,$Y84,$AD84,$AF84,$AH84,$AJ84,$AL84,$AQ84,$AS84,$AU84,$AW84,$BA84,$BC84,$BE84,$BG84)</f>
        <v>52</v>
      </c>
      <c r="BQ84" s="94">
        <f>LARGE(($P84,$R84,$W84,$Y84,$AD84,$AF84,$AH84,$AJ84,$AL84,$AQ84,$AS84,$AU84,$AW84,$BA84,$BC84,$BE84,$BG84),2)</f>
        <v>52</v>
      </c>
      <c r="BR84" s="94">
        <f>LARGE(($P84,$R84,$W84,$Y84,$AD84,$AF84,$AH84,$AJ84,$AL84,$AQ84,$AS84,$AU84,$AW84,$BA84,$BC84,$BE84,$BG84),3)</f>
        <v>52</v>
      </c>
      <c r="BS84" s="95" t="e">
        <f>LARGE(($P84,$R84,$W84,$Y84,#REF!,#REF!,$AD84,$AF84,$AH84,$AJ84,$AQ84,$AS84,$AU84,$AW84,$BA84,$BC84,$BE84,$BG84),4)</f>
        <v>#REF!</v>
      </c>
      <c r="BT84" s="95" t="e">
        <f>LARGE(($P84,$R84,$W84,$Y84,#REF!,#REF!,$AD84,$AF84,$AH84,$AJ84,$AQ84,$AS84,$AU84,$AW84,$BA84,$BC84,$BE84,$BG84),5)</f>
        <v>#REF!</v>
      </c>
    </row>
    <row r="85" spans="1:72" ht="12.75">
      <c r="A85" s="70">
        <f>A84+1</f>
        <v>79</v>
      </c>
      <c r="B85" t="s">
        <v>375</v>
      </c>
      <c r="C85" t="s">
        <v>129</v>
      </c>
      <c r="D85" t="s">
        <v>139</v>
      </c>
      <c r="E85" t="s">
        <v>376</v>
      </c>
      <c r="F85" s="1" t="s">
        <v>377</v>
      </c>
      <c r="G85" s="1" t="s">
        <v>41</v>
      </c>
      <c r="H85" s="1" t="s">
        <v>60</v>
      </c>
      <c r="J85" s="71">
        <f>BO85</f>
        <v>728</v>
      </c>
      <c r="K85" s="71"/>
      <c r="L85" s="105"/>
      <c r="M85" s="73"/>
      <c r="N85" s="74">
        <f>IF(L85=1,0.75,0)</f>
        <v>0</v>
      </c>
      <c r="O85" s="99"/>
      <c r="P85" s="76">
        <f>IF(O85="",$J$5+1,O85)</f>
        <v>52</v>
      </c>
      <c r="R85" s="76">
        <f>IF(Q85="",$J$5+1,Q85)</f>
        <v>52</v>
      </c>
      <c r="S85" s="72"/>
      <c r="T85" s="77"/>
      <c r="U85" s="107">
        <f>IF(S85=1,0.75,0)</f>
        <v>0</v>
      </c>
      <c r="W85" s="76">
        <f>IF(V85="",$J$5+1,V85)</f>
        <v>52</v>
      </c>
      <c r="X85" s="108"/>
      <c r="Y85" s="76">
        <f>IF(X85="",$J$5+1,X85)</f>
        <v>52</v>
      </c>
      <c r="Z85" s="72"/>
      <c r="AA85" s="77"/>
      <c r="AB85" s="74">
        <f>IF(Z85=1,0.75,0)</f>
        <v>0</v>
      </c>
      <c r="AD85" s="76">
        <f>IF(AC85="",$J$5+1,AC85)</f>
        <v>52</v>
      </c>
      <c r="AF85" s="76">
        <f>IF(AE85="",$J$5+1,AE85)</f>
        <v>52</v>
      </c>
      <c r="AH85" s="115">
        <f>$J$5+1</f>
        <v>52</v>
      </c>
      <c r="AI85" s="99"/>
      <c r="AJ85" s="83">
        <f>IF(AI85="",$J$5+1,AI85)</f>
        <v>52</v>
      </c>
      <c r="AK85" s="99"/>
      <c r="AL85" s="83">
        <f>IF(AK85="",$J$5+1,AK85)</f>
        <v>52</v>
      </c>
      <c r="AM85" s="72"/>
      <c r="AN85" s="77"/>
      <c r="AO85" s="74">
        <f>IF(AM85=1,0.75,0)</f>
        <v>0</v>
      </c>
      <c r="AP85" s="99"/>
      <c r="AQ85" s="76">
        <f>IF(AP85="",$J$5+1,AP85)</f>
        <v>52</v>
      </c>
      <c r="AR85" s="99"/>
      <c r="AS85" s="76">
        <f>IF(AR85="",$J$5+1,AR85)</f>
        <v>52</v>
      </c>
      <c r="AT85" s="99"/>
      <c r="AU85" s="76">
        <f>IF(AT85="",$J$5+1,AT85)</f>
        <v>52</v>
      </c>
      <c r="AV85" s="99"/>
      <c r="AW85" s="76">
        <f>IF(AV85="",$J$5+1,AV85)</f>
        <v>52</v>
      </c>
      <c r="AX85" s="72"/>
      <c r="AY85" s="85">
        <f>IF(AX85=1,0.75,0)</f>
        <v>0</v>
      </c>
      <c r="AZ85" s="46"/>
      <c r="BA85" s="87">
        <f>$J$5+1</f>
        <v>52</v>
      </c>
      <c r="BB85" s="46"/>
      <c r="BC85" s="87">
        <f>$J$5+1</f>
        <v>52</v>
      </c>
      <c r="BD85" s="46"/>
      <c r="BE85" s="87">
        <f>$J$5+1</f>
        <v>52</v>
      </c>
      <c r="BF85" s="46"/>
      <c r="BG85" s="87">
        <f>$J$5+1</f>
        <v>52</v>
      </c>
      <c r="BH85" s="89">
        <f>(L85+S85+Z85+AM85+AX85)</f>
        <v>0</v>
      </c>
      <c r="BI85" s="90">
        <f>BH85-MAX(L85,S85,Z85,AM85,AX85)</f>
        <v>0</v>
      </c>
      <c r="BJ85" s="91"/>
      <c r="BK85" s="69">
        <f>SUM(N85,U85,AB85,AO85,AY85)</f>
        <v>0</v>
      </c>
      <c r="BL85" s="92">
        <f>SUM(P85,R85,W85,Y85,AD85,AF85,AH85,AJ85,AL85,AQ85,AS85,AU85,AW85,BA85,BC85,BE85,BG85)</f>
        <v>884</v>
      </c>
      <c r="BM85" s="71">
        <f>BL85-BK85</f>
        <v>884</v>
      </c>
      <c r="BN85" s="93">
        <f>SUM(BP85:BR85)</f>
        <v>156</v>
      </c>
      <c r="BO85" s="16">
        <f>BM85-BN85</f>
        <v>728</v>
      </c>
      <c r="BP85" s="94">
        <f>MAX($P85,$R85,$W85,$Y85,$AD85,$AF85,$AH85,$AJ85,$AL85,$AQ85,$AS85,$AU85,$AW85,$BA85,$BC85,$BE85,$BG85)</f>
        <v>52</v>
      </c>
      <c r="BQ85" s="94">
        <f>LARGE(($P85,$R85,$W85,$Y85,$AD85,$AF85,$AH85,$AJ85,$AL85,$AQ85,$AS85,$AU85,$AW85,$BA85,$BC85,$BE85,$BG85),2)</f>
        <v>52</v>
      </c>
      <c r="BR85" s="94">
        <f>LARGE(($P85,$R85,$W85,$Y85,$AD85,$AF85,$AH85,$AJ85,$AL85,$AQ85,$AS85,$AU85,$AW85,$BA85,$BC85,$BE85,$BG85),3)</f>
        <v>52</v>
      </c>
      <c r="BS85" s="95" t="e">
        <f>LARGE(($P85,$R85,$W85,$Y85,#REF!,#REF!,$AD85,$AF85,$AH85,$AJ85,$AQ85,$AS85,$AU85,$AW85,$BA85,$BC85,$BE85,$BG85),4)</f>
        <v>#REF!</v>
      </c>
      <c r="BT85" s="95" t="e">
        <f>LARGE(($P85,$R85,$W85,$Y85,#REF!,#REF!,$AD85,$AF85,$AH85,$AJ85,$AQ85,$AS85,$AU85,$AW85,$BA85,$BC85,$BE85,$BG85),5)</f>
        <v>#REF!</v>
      </c>
    </row>
    <row r="86" spans="1:72" ht="12.75">
      <c r="A86" s="70">
        <f>A85+1</f>
        <v>80</v>
      </c>
      <c r="B86" t="s">
        <v>375</v>
      </c>
      <c r="C86" t="s">
        <v>175</v>
      </c>
      <c r="D86" t="s">
        <v>139</v>
      </c>
      <c r="E86" t="s">
        <v>78</v>
      </c>
      <c r="F86" s="1" t="s">
        <v>342</v>
      </c>
      <c r="G86" s="1" t="s">
        <v>34</v>
      </c>
      <c r="H86" s="1" t="s">
        <v>60</v>
      </c>
      <c r="J86" s="71">
        <f>BO86</f>
        <v>728</v>
      </c>
      <c r="K86" s="104"/>
      <c r="L86" s="105"/>
      <c r="M86" s="73"/>
      <c r="N86" s="74">
        <f>IF(L86=1,0.75,0)</f>
        <v>0</v>
      </c>
      <c r="P86" s="76">
        <f>IF(O86="",$J$5+1,O86)</f>
        <v>52</v>
      </c>
      <c r="Q86" s="75"/>
      <c r="R86" s="76">
        <f>IF(Q86="",$J$5+1,Q86)</f>
        <v>52</v>
      </c>
      <c r="S86" s="72"/>
      <c r="T86" s="77"/>
      <c r="U86" s="107">
        <f>IF(S86=1,0.75,0)</f>
        <v>0</v>
      </c>
      <c r="W86" s="76">
        <f>IF(V86="",$J$5+1,V86)</f>
        <v>52</v>
      </c>
      <c r="X86" s="108"/>
      <c r="Y86" s="76">
        <f>IF(X86="",$J$5+1,X86)</f>
        <v>52</v>
      </c>
      <c r="Z86" s="72"/>
      <c r="AA86" s="77"/>
      <c r="AB86" s="74">
        <f>IF(Z86=1,0.75,0)</f>
        <v>0</v>
      </c>
      <c r="AD86" s="76">
        <f>IF(AC86="",$J$5+1,AC86)</f>
        <v>52</v>
      </c>
      <c r="AF86" s="76">
        <f>IF(AE86="",$J$5+1,AE86)</f>
        <v>52</v>
      </c>
      <c r="AH86" s="115">
        <f>$J$5+1</f>
        <v>52</v>
      </c>
      <c r="AJ86" s="100">
        <f>IF(AI86="",$J$5+1,AI86)</f>
        <v>52</v>
      </c>
      <c r="AL86" s="100">
        <f>IF(AK86="",$J$5+1,AK86)</f>
        <v>52</v>
      </c>
      <c r="AM86" s="72"/>
      <c r="AN86" s="77"/>
      <c r="AO86" s="74">
        <f>IF(AM86=1,0.75,0)</f>
        <v>0</v>
      </c>
      <c r="AP86" s="99"/>
      <c r="AQ86" s="76">
        <f>IF(AP86="",$J$5+1,AP86)</f>
        <v>52</v>
      </c>
      <c r="AR86" s="99"/>
      <c r="AS86" s="76">
        <f>IF(AR86="",$J$5+1,AR86)</f>
        <v>52</v>
      </c>
      <c r="AT86" s="99"/>
      <c r="AU86" s="76">
        <f>IF(AT86="",$J$5+1,AT86)</f>
        <v>52</v>
      </c>
      <c r="AV86" s="99"/>
      <c r="AW86" s="76">
        <f>IF(AV86="",$J$5+1,AV86)</f>
        <v>52</v>
      </c>
      <c r="AX86" s="72"/>
      <c r="AY86" s="85">
        <f>IF(AX86=1,0.75,0)</f>
        <v>0</v>
      </c>
      <c r="AZ86" s="46"/>
      <c r="BA86" s="87">
        <f>$J$5+1</f>
        <v>52</v>
      </c>
      <c r="BB86" s="46"/>
      <c r="BC86" s="87">
        <f>$J$5+1</f>
        <v>52</v>
      </c>
      <c r="BD86" s="46"/>
      <c r="BE86" s="87">
        <f>$J$5+1</f>
        <v>52</v>
      </c>
      <c r="BF86" s="46"/>
      <c r="BG86" s="87">
        <f>$J$5+1</f>
        <v>52</v>
      </c>
      <c r="BH86" s="89">
        <f>(L86+S86+Z86+AM86+AX86)</f>
        <v>0</v>
      </c>
      <c r="BI86" s="90">
        <f>BH86-MAX(L86,S86,Z86,AM86,AX86)</f>
        <v>0</v>
      </c>
      <c r="BJ86" s="91"/>
      <c r="BK86" s="69">
        <f>SUM(N86,U86,AB86,AO86,AY86)</f>
        <v>0</v>
      </c>
      <c r="BL86" s="92">
        <f>SUM(P86,R86,W86,Y86,AD86,AF86,AH86,AJ86,AL86,AQ86,AS86,AU86,AW86,BA86,BC86,BE86,BG86)</f>
        <v>884</v>
      </c>
      <c r="BM86" s="71">
        <f>BL86-BK86</f>
        <v>884</v>
      </c>
      <c r="BN86" s="93">
        <f>SUM(BP86:BR86)</f>
        <v>156</v>
      </c>
      <c r="BO86" s="16">
        <f>BM86-BN86</f>
        <v>728</v>
      </c>
      <c r="BP86" s="94">
        <f>MAX($P86,$R86,$W86,$Y86,$AD86,$AF86,$AH86,$AJ86,$AL86,$AQ86,$AS86,$AU86,$AW86,$BA86,$BC86,$BE86,$BG86)</f>
        <v>52</v>
      </c>
      <c r="BQ86" s="94">
        <f>LARGE(($P86,$R86,$W86,$Y86,$AD86,$AF86,$AH86,$AJ86,$AL86,$AQ86,$AS86,$AU86,$AW86,$BA86,$BC86,$BE86,$BG86),2)</f>
        <v>52</v>
      </c>
      <c r="BR86" s="94">
        <f>LARGE(($P86,$R86,$W86,$Y86,$AD86,$AF86,$AH86,$AJ86,$AL86,$AQ86,$AS86,$AU86,$AW86,$BA86,$BC86,$BE86,$BG86),3)</f>
        <v>52</v>
      </c>
      <c r="BS86" s="95" t="e">
        <f>LARGE(($P86,$R86,$W86,$Y86,#REF!,#REF!,$AD86,$AF86,$AH86,$AJ86,$AQ86,$AS86,$AU86,$AW86,$BA86,$BC86,$BE86,$BG86),4)</f>
        <v>#REF!</v>
      </c>
      <c r="BT86" s="95" t="e">
        <f>LARGE(($P86,$R86,$W86,$Y86,#REF!,#REF!,$AD86,$AF86,$AH86,$AJ86,$AQ86,$AS86,$AU86,$AW86,$BA86,$BC86,$BE86,$BG86),5)</f>
        <v>#REF!</v>
      </c>
    </row>
    <row r="87" spans="1:72" ht="12.75">
      <c r="A87" s="70">
        <f>A86+1</f>
        <v>81</v>
      </c>
      <c r="B87" t="s">
        <v>375</v>
      </c>
      <c r="C87" t="s">
        <v>66</v>
      </c>
      <c r="D87" t="s">
        <v>77</v>
      </c>
      <c r="E87" t="s">
        <v>378</v>
      </c>
      <c r="F87" s="1" t="s">
        <v>379</v>
      </c>
      <c r="G87" s="1" t="s">
        <v>41</v>
      </c>
      <c r="H87" s="1" t="s">
        <v>60</v>
      </c>
      <c r="J87" s="71">
        <f>BO87</f>
        <v>728</v>
      </c>
      <c r="K87" s="71"/>
      <c r="L87" s="105"/>
      <c r="M87" s="73"/>
      <c r="N87" s="74">
        <f>IF(L87=1,0.75,0)</f>
        <v>0</v>
      </c>
      <c r="O87" s="99"/>
      <c r="P87" s="76">
        <f>IF(O87="",$J$5+1,O87)</f>
        <v>52</v>
      </c>
      <c r="R87" s="76">
        <f>IF(Q87="",$J$5+1,Q87)</f>
        <v>52</v>
      </c>
      <c r="S87" s="72"/>
      <c r="T87" s="77"/>
      <c r="U87" s="107">
        <f>IF(S87=1,0.75,0)</f>
        <v>0</v>
      </c>
      <c r="V87" s="75"/>
      <c r="W87" s="76">
        <f>IF(V87="",$J$5+1,V87)</f>
        <v>52</v>
      </c>
      <c r="X87" s="75"/>
      <c r="Y87" s="76">
        <f>IF(X87="",$J$5+1,X87)</f>
        <v>52</v>
      </c>
      <c r="Z87" s="72"/>
      <c r="AA87" s="77"/>
      <c r="AB87" s="74">
        <f>IF(Z87=1,0.75,0)</f>
        <v>0</v>
      </c>
      <c r="AD87" s="76">
        <f>IF(AC87="",$J$5+1,AC87)</f>
        <v>52</v>
      </c>
      <c r="AF87" s="76">
        <f>IF(AE87="",$J$5+1,AE87)</f>
        <v>52</v>
      </c>
      <c r="AH87" s="115">
        <f>$J$5+1</f>
        <v>52</v>
      </c>
      <c r="AI87" s="99"/>
      <c r="AJ87" s="100">
        <f>IF(AI87="",$J$5+1,AI87)</f>
        <v>52</v>
      </c>
      <c r="AK87" s="99"/>
      <c r="AL87" s="100">
        <f>IF(AK87="",$J$5+1,AK87)</f>
        <v>52</v>
      </c>
      <c r="AM87" s="72"/>
      <c r="AN87" s="77"/>
      <c r="AO87" s="74">
        <f>IF(AM87=1,0.75,0)</f>
        <v>0</v>
      </c>
      <c r="AP87" s="99"/>
      <c r="AQ87" s="76">
        <f>IF(AP87="",$J$5+1,AP87)</f>
        <v>52</v>
      </c>
      <c r="AR87" s="99"/>
      <c r="AS87" s="76">
        <f>IF(AR87="",$J$5+1,AR87)</f>
        <v>52</v>
      </c>
      <c r="AT87" s="99"/>
      <c r="AU87" s="76">
        <f>IF(AT87="",$J$5+1,AT87)</f>
        <v>52</v>
      </c>
      <c r="AV87" s="99"/>
      <c r="AW87" s="76">
        <f>IF(AV87="",$J$5+1,AV87)</f>
        <v>52</v>
      </c>
      <c r="AX87" s="72"/>
      <c r="AY87" s="85">
        <f>IF(AX87=1,0.75,0)</f>
        <v>0</v>
      </c>
      <c r="AZ87" s="46"/>
      <c r="BA87" s="87">
        <f>$J$5+1</f>
        <v>52</v>
      </c>
      <c r="BB87" s="46"/>
      <c r="BC87" s="87">
        <f>$J$5+1</f>
        <v>52</v>
      </c>
      <c r="BD87" s="46"/>
      <c r="BE87" s="87">
        <f>$J$5+1</f>
        <v>52</v>
      </c>
      <c r="BF87" s="46"/>
      <c r="BG87" s="87">
        <f>$J$5+1</f>
        <v>52</v>
      </c>
      <c r="BH87" s="89">
        <f>(L87+S87+Z87+AM87+AX87)</f>
        <v>0</v>
      </c>
      <c r="BI87" s="90">
        <f>BH87-MAX(L87,S87,Z87,AM87,AX87)</f>
        <v>0</v>
      </c>
      <c r="BJ87" s="91"/>
      <c r="BK87" s="69">
        <f>SUM(N87,U87,AB87,AO87,AY87)</f>
        <v>0</v>
      </c>
      <c r="BL87" s="92">
        <f>SUM(P87,R87,W87,Y87,AD87,AF87,AH87,AJ87,AL87,AQ87,AS87,AU87,AW87,BA87,BC87,BE87,BG87)</f>
        <v>884</v>
      </c>
      <c r="BM87" s="71">
        <f>BL87-BK87</f>
        <v>884</v>
      </c>
      <c r="BN87" s="93">
        <f>SUM(BP87:BR87)</f>
        <v>156</v>
      </c>
      <c r="BO87" s="16">
        <f>BM87-BN87</f>
        <v>728</v>
      </c>
      <c r="BP87" s="94">
        <f>MAX($P87,$R87,$W87,$Y87,$AD87,$AF87,$AH87,$AJ87,$AL87,$AQ87,$AS87,$AU87,$AW87,$BA87,$BC87,$BE87,$BG87)</f>
        <v>52</v>
      </c>
      <c r="BQ87" s="94">
        <f>LARGE(($P87,$R87,$W87,$Y87,$AD87,$AF87,$AH87,$AJ87,$AL87,$AQ87,$AS87,$AU87,$AW87,$BA87,$BC87,$BE87,$BG87),2)</f>
        <v>52</v>
      </c>
      <c r="BR87" s="94">
        <f>LARGE(($P87,$R87,$W87,$Y87,$AD87,$AF87,$AH87,$AJ87,$AL87,$AQ87,$AS87,$AU87,$AW87,$BA87,$BC87,$BE87,$BG87),3)</f>
        <v>52</v>
      </c>
      <c r="BS87" s="95" t="e">
        <f>LARGE(($P87,$R87,$W87,$Y87,#REF!,#REF!,$AD87,$AF87,$AH87,$AJ87,$AQ87,$AS87,$AU87,$AW87,$BA87,$BC87,$BE87,$BG87),4)</f>
        <v>#REF!</v>
      </c>
      <c r="BT87" s="95" t="e">
        <f>LARGE(($P87,$R87,$W87,$Y87,#REF!,#REF!,$AD87,$AF87,$AH87,$AJ87,$AQ87,$AS87,$AU87,$AW87,$BA87,$BC87,$BE87,$BG87),5)</f>
        <v>#REF!</v>
      </c>
    </row>
    <row r="88" spans="1:72" ht="12.75">
      <c r="A88" s="70">
        <f>A87+1</f>
        <v>82</v>
      </c>
      <c r="B88" t="s">
        <v>380</v>
      </c>
      <c r="C88" t="s">
        <v>381</v>
      </c>
      <c r="D88" t="s">
        <v>382</v>
      </c>
      <c r="E88" t="s">
        <v>383</v>
      </c>
      <c r="F88" s="1" t="s">
        <v>384</v>
      </c>
      <c r="G88" s="1" t="s">
        <v>41</v>
      </c>
      <c r="J88" s="71">
        <f>BO88</f>
        <v>728</v>
      </c>
      <c r="K88" s="71"/>
      <c r="L88" s="72"/>
      <c r="M88" s="73"/>
      <c r="N88" s="74">
        <f>IF(L88=1,0.75,0)</f>
        <v>0</v>
      </c>
      <c r="O88" s="75"/>
      <c r="P88" s="76">
        <f>IF(O88="",$J$5+1,O88)</f>
        <v>52</v>
      </c>
      <c r="Q88" s="75"/>
      <c r="R88" s="76">
        <f>IF(Q88="",$J$5+1,Q88)</f>
        <v>52</v>
      </c>
      <c r="S88" s="72"/>
      <c r="T88" s="77"/>
      <c r="U88" s="74">
        <f>IF(S88=1,0.75,0)</f>
        <v>0</v>
      </c>
      <c r="V88" s="78"/>
      <c r="W88" s="76">
        <f>IF(V88="",$J$5+1,V88)</f>
        <v>52</v>
      </c>
      <c r="X88" s="78"/>
      <c r="Y88" s="76">
        <f>IF(X88="",$J$5+1,X88)</f>
        <v>52</v>
      </c>
      <c r="Z88" s="72"/>
      <c r="AA88" s="77"/>
      <c r="AB88" s="74">
        <f>IF(Z88=1,0.75,0)</f>
        <v>0</v>
      </c>
      <c r="AC88" s="98"/>
      <c r="AD88" s="76">
        <f>IF(AC88="",$J$5+1,AC88)</f>
        <v>52</v>
      </c>
      <c r="AE88" s="113"/>
      <c r="AF88" s="76">
        <f>IF(AE88="",$J$5+1,AE88)</f>
        <v>52</v>
      </c>
      <c r="AG88" s="82"/>
      <c r="AH88" s="76">
        <f>IF(AG88="",$J$5+1,AG88)</f>
        <v>52</v>
      </c>
      <c r="AI88" s="82"/>
      <c r="AJ88" s="83">
        <f>IF(AI88="",$J$5+1,AI88)</f>
        <v>52</v>
      </c>
      <c r="AK88" s="82"/>
      <c r="AL88" s="83">
        <f>IF(AK88="",$J$5+1,AK88)</f>
        <v>52</v>
      </c>
      <c r="AM88" s="72"/>
      <c r="AN88" s="77"/>
      <c r="AO88" s="74">
        <f>IF(AM88=1,0.75,0)</f>
        <v>0</v>
      </c>
      <c r="AP88" s="99"/>
      <c r="AQ88" s="76">
        <f>IF(AP88="",$J$5+1,AP88)</f>
        <v>52</v>
      </c>
      <c r="AR88" s="99"/>
      <c r="AS88" s="76">
        <f>IF(AR88="",$J$5+1,AR88)</f>
        <v>52</v>
      </c>
      <c r="AT88" s="99"/>
      <c r="AU88" s="76">
        <f>IF(AT88="",$J$5+1,AT88)</f>
        <v>52</v>
      </c>
      <c r="AV88" s="99"/>
      <c r="AW88" s="76">
        <f>IF(AV88="",$J$5+1,AV88)</f>
        <v>52</v>
      </c>
      <c r="AX88" s="72"/>
      <c r="AY88" s="85">
        <f>IF(AX88=1,0.75,0)</f>
        <v>0</v>
      </c>
      <c r="AZ88" s="46"/>
      <c r="BA88" s="87">
        <f>$J$5+1</f>
        <v>52</v>
      </c>
      <c r="BB88" s="46"/>
      <c r="BC88" s="87">
        <f>$J$5+1</f>
        <v>52</v>
      </c>
      <c r="BD88" s="46"/>
      <c r="BE88" s="87">
        <f>$J$5+1</f>
        <v>52</v>
      </c>
      <c r="BF88" s="46"/>
      <c r="BG88" s="136">
        <f>$J$5+1</f>
        <v>52</v>
      </c>
      <c r="BH88" s="89">
        <f>(L88+S88+Z88+AM88+AX88)</f>
        <v>0</v>
      </c>
      <c r="BI88" s="90">
        <f>BH88-MAX(L88,S88,Z88,AM88,AX88)</f>
        <v>0</v>
      </c>
      <c r="BJ88" s="91"/>
      <c r="BK88" s="69">
        <f>SUM(N88,U88,AB88,AO88,AY88)</f>
        <v>0</v>
      </c>
      <c r="BL88" s="92">
        <f>SUM(P88,R88,W88,Y88,AD88,AF88,AH88,AJ88,AL88,AQ88,AS88,AU88,AW88,BA88,BC88,BE88,BG88)</f>
        <v>884</v>
      </c>
      <c r="BM88" s="71">
        <f>BL88-BK88</f>
        <v>884</v>
      </c>
      <c r="BN88" s="93">
        <f>SUM(BP88:BR88)</f>
        <v>156</v>
      </c>
      <c r="BO88" s="16">
        <f>BM88-BN88</f>
        <v>728</v>
      </c>
      <c r="BP88" s="94">
        <f>MAX($P88,$R88,$W88,$Y88,$AD88,$AF88,$AH88,$AJ88,$AL88,$AQ88,$AS88,$AU88,$AW88,$BA88,$BC88,$BE88,$BG88)</f>
        <v>52</v>
      </c>
      <c r="BQ88" s="94">
        <f>LARGE(($P88,$R88,$W88,$Y88,$AD88,$AF88,$AH88,$AJ88,$AL88,$AQ88,$AS88,$AU88,$AW88,$BA88,$BC88,$BE88,$BG88),2)</f>
        <v>52</v>
      </c>
      <c r="BR88" s="94">
        <f>LARGE(($P88,$R88,$W88,$Y88,$AD88,$AF88,$AH88,$AJ88,$AL88,$AQ88,$AS88,$AU88,$AW88,$BA88,$BC88,$BE88,$BG88),3)</f>
        <v>52</v>
      </c>
      <c r="BS88" s="95" t="e">
        <f>LARGE(($P88,$R88,$W88,$Y88,#REF!,#REF!,$AD88,$AF88,$AH88,$AJ88,$AQ88,$AS88,$AU88,$AW88,$BA88,$BC88,$BE88,$BG88),4)</f>
        <v>#REF!</v>
      </c>
      <c r="BT88" s="95" t="e">
        <f>LARGE(($P88,$R88,$W88,$Y88,#REF!,#REF!,$AD88,$AF88,$AH88,$AJ88,$AQ88,$AS88,$AU88,$AW88,$BA88,$BC88,$BE88,$BG88),5)</f>
        <v>#REF!</v>
      </c>
    </row>
    <row r="89" spans="1:72" ht="12.75">
      <c r="A89" s="70">
        <f>A88+1</f>
        <v>83</v>
      </c>
      <c r="B89" t="s">
        <v>385</v>
      </c>
      <c r="C89" t="s">
        <v>304</v>
      </c>
      <c r="D89" t="s">
        <v>386</v>
      </c>
      <c r="E89" t="s">
        <v>387</v>
      </c>
      <c r="F89" s="1" t="s">
        <v>388</v>
      </c>
      <c r="G89" s="1" t="s">
        <v>53</v>
      </c>
      <c r="J89" s="71">
        <f>BO89</f>
        <v>728</v>
      </c>
      <c r="K89" s="71"/>
      <c r="L89" s="72"/>
      <c r="M89" s="73"/>
      <c r="N89" s="74">
        <f>IF(L89=1,0.75,0)</f>
        <v>0</v>
      </c>
      <c r="O89" s="75"/>
      <c r="P89" s="76">
        <f>IF(O89="",$J$5+1,O89)</f>
        <v>52</v>
      </c>
      <c r="Q89" s="75"/>
      <c r="R89" s="76">
        <f>IF(Q89="",$J$5+1,Q89)</f>
        <v>52</v>
      </c>
      <c r="S89" s="72"/>
      <c r="T89" s="77"/>
      <c r="U89" s="74">
        <f>IF(S89=1,0.75,0)</f>
        <v>0</v>
      </c>
      <c r="V89" s="75"/>
      <c r="W89" s="76">
        <f>IF(V89="",$J$5+1,V89)</f>
        <v>52</v>
      </c>
      <c r="X89" s="75"/>
      <c r="Y89" s="76">
        <f>IF(X89="",$J$5+1,X89)</f>
        <v>52</v>
      </c>
      <c r="Z89" s="72"/>
      <c r="AA89" s="77"/>
      <c r="AB89" s="74">
        <f>IF(Z89=1,0.75,0)</f>
        <v>0</v>
      </c>
      <c r="AC89" s="98"/>
      <c r="AD89" s="76">
        <f>IF(AC89="",$J$5+1,AC89)</f>
        <v>52</v>
      </c>
      <c r="AE89" s="113"/>
      <c r="AF89" s="76">
        <f>IF(AE89="",$J$5+1,AE89)</f>
        <v>52</v>
      </c>
      <c r="AG89" s="82"/>
      <c r="AH89" s="115">
        <f>$J$5+1</f>
        <v>52</v>
      </c>
      <c r="AI89" s="82"/>
      <c r="AJ89" s="100">
        <f>IF(AI89="",$J$5+1,AI89)</f>
        <v>52</v>
      </c>
      <c r="AK89" s="82"/>
      <c r="AL89" s="100">
        <f>IF(AK89="",$J$5+1,AK89)</f>
        <v>52</v>
      </c>
      <c r="AM89" s="72"/>
      <c r="AN89" s="77"/>
      <c r="AO89" s="74">
        <f>IF(AM89=1,0.75,0)</f>
        <v>0</v>
      </c>
      <c r="AP89" s="99"/>
      <c r="AQ89" s="76">
        <f>IF(AP89="",$J$5+1,AP89)</f>
        <v>52</v>
      </c>
      <c r="AR89" s="99"/>
      <c r="AS89" s="76">
        <f>IF(AR89="",$J$5+1,AR89)</f>
        <v>52</v>
      </c>
      <c r="AT89" s="99"/>
      <c r="AU89" s="76">
        <f>IF(AT89="",$J$5+1,AT89)</f>
        <v>52</v>
      </c>
      <c r="AV89" s="99"/>
      <c r="AW89" s="76">
        <f>IF(AV89="",$J$5+1,AV89)</f>
        <v>52</v>
      </c>
      <c r="AX89" s="72"/>
      <c r="AY89" s="85">
        <f>IF(AX89=1,0.75,0)</f>
        <v>0</v>
      </c>
      <c r="AZ89" s="46"/>
      <c r="BA89" s="87">
        <f>$J$5+1</f>
        <v>52</v>
      </c>
      <c r="BB89" s="46"/>
      <c r="BC89" s="87">
        <f>$J$5+1</f>
        <v>52</v>
      </c>
      <c r="BD89" s="46"/>
      <c r="BE89" s="87">
        <f>$J$5+1</f>
        <v>52</v>
      </c>
      <c r="BF89" s="46"/>
      <c r="BG89" s="87">
        <f>$J$5+1</f>
        <v>52</v>
      </c>
      <c r="BH89" s="89">
        <f>(L89+S89+Z89+AM89+AX89)</f>
        <v>0</v>
      </c>
      <c r="BI89" s="90">
        <f>BH89-MAX(L89,S89,Z89,AM89,AX89)</f>
        <v>0</v>
      </c>
      <c r="BJ89" s="91"/>
      <c r="BK89" s="69">
        <f>SUM(N89,U89,AB89,AO89,AY89)</f>
        <v>0</v>
      </c>
      <c r="BL89" s="92">
        <f>SUM(P89,R89,W89,Y89,AD89,AF89,AH89,AJ89,AL89,AQ89,AS89,AU89,AW89,BA89,BC89,BE89,BG89)</f>
        <v>884</v>
      </c>
      <c r="BM89" s="71">
        <f>BL89-BK89</f>
        <v>884</v>
      </c>
      <c r="BN89" s="93">
        <f>SUM(BP89:BR89)</f>
        <v>156</v>
      </c>
      <c r="BO89" s="16">
        <f>BM89-BN89</f>
        <v>728</v>
      </c>
      <c r="BP89" s="94">
        <f>MAX($P89,$R89,$W89,$Y89,$AD89,$AF89,$AH89,$AJ89,$AL89,$AQ89,$AS89,$AU89,$AW89,$BA89,$BC89,$BE89,$BG89)</f>
        <v>52</v>
      </c>
      <c r="BQ89" s="94">
        <f>LARGE(($P89,$R89,$W89,$Y89,$AD89,$AF89,$AH89,$AJ89,$AL89,$AQ89,$AS89,$AU89,$AW89,$BA89,$BC89,$BE89,$BG89),2)</f>
        <v>52</v>
      </c>
      <c r="BR89" s="94">
        <f>LARGE(($P89,$R89,$W89,$Y89,$AD89,$AF89,$AH89,$AJ89,$AL89,$AQ89,$AS89,$AU89,$AW89,$BA89,$BC89,$BE89,$BG89),3)</f>
        <v>52</v>
      </c>
      <c r="BS89" s="95" t="e">
        <f>LARGE(($P89,$R89,$W89,$Y89,#REF!,#REF!,$AD89,$AF89,$AH89,$AJ89,$AQ89,$AS89,$AU89,$AW89,$BA89,$BC89,$BE89,$BG89),4)</f>
        <v>#REF!</v>
      </c>
      <c r="BT89" s="95" t="e">
        <f>LARGE(($P89,$R89,$W89,$Y89,#REF!,#REF!,$AD89,$AF89,$AH89,$AJ89,$AQ89,$AS89,$AU89,$AW89,$BA89,$BC89,$BE89,$BG89),5)</f>
        <v>#REF!</v>
      </c>
    </row>
    <row r="90" spans="1:72" ht="12.75">
      <c r="A90" s="70">
        <f>A89+1</f>
        <v>84</v>
      </c>
      <c r="B90" t="s">
        <v>61</v>
      </c>
      <c r="C90" t="s">
        <v>91</v>
      </c>
      <c r="D90" t="s">
        <v>389</v>
      </c>
      <c r="E90" t="s">
        <v>390</v>
      </c>
      <c r="F90" s="1" t="s">
        <v>391</v>
      </c>
      <c r="G90" s="1" t="s">
        <v>34</v>
      </c>
      <c r="J90" s="71">
        <f>BO90</f>
        <v>728</v>
      </c>
      <c r="K90" s="71"/>
      <c r="L90" s="105"/>
      <c r="M90" s="73"/>
      <c r="N90" s="74">
        <f>IF(L90=1,0.75,0)</f>
        <v>0</v>
      </c>
      <c r="O90" s="144"/>
      <c r="P90" s="76">
        <f>IF(O90="",$J$5+1,O90)</f>
        <v>52</v>
      </c>
      <c r="Q90" s="78"/>
      <c r="R90" s="76">
        <f>IF(Q90="",$J$5+1,Q90)</f>
        <v>52</v>
      </c>
      <c r="S90" s="72"/>
      <c r="T90" s="77"/>
      <c r="U90" s="107">
        <f>IF(S90=1,0.75,0)</f>
        <v>0</v>
      </c>
      <c r="V90" s="78"/>
      <c r="W90" s="76">
        <f>IF(V90="",$J$5+1,V90)</f>
        <v>52</v>
      </c>
      <c r="X90" s="78"/>
      <c r="Y90" s="76">
        <f>IF(X90="",$J$5+1,X90)</f>
        <v>52</v>
      </c>
      <c r="Z90" s="72"/>
      <c r="AA90" s="77"/>
      <c r="AB90" s="74">
        <f>IF(Z90=1,0.75,0)</f>
        <v>0</v>
      </c>
      <c r="AC90" s="98"/>
      <c r="AD90" s="76">
        <f>IF(AC90="",$J$5+1,AC90)</f>
        <v>52</v>
      </c>
      <c r="AE90" s="113"/>
      <c r="AF90" s="76">
        <f>IF(AE90="",$J$5+1,AE90)</f>
        <v>52</v>
      </c>
      <c r="AG90" s="82"/>
      <c r="AH90" s="115">
        <f>$J$5+1</f>
        <v>52</v>
      </c>
      <c r="AI90" s="82"/>
      <c r="AJ90" s="83">
        <f>IF(AI90="",$J$5+1,AI90)</f>
        <v>52</v>
      </c>
      <c r="AK90" s="82"/>
      <c r="AL90" s="83">
        <f>IF(AK90="",$J$5+1,AK90)</f>
        <v>52</v>
      </c>
      <c r="AM90" s="72"/>
      <c r="AN90" s="77"/>
      <c r="AO90" s="74">
        <f>IF(AM90=1,0.75,0)</f>
        <v>0</v>
      </c>
      <c r="AP90" s="99"/>
      <c r="AQ90" s="76">
        <f>IF(AP90="",$J$5+1,AP90)</f>
        <v>52</v>
      </c>
      <c r="AR90" s="99"/>
      <c r="AS90" s="76">
        <f>IF(AR90="",$J$5+1,AR90)</f>
        <v>52</v>
      </c>
      <c r="AT90" s="99"/>
      <c r="AU90" s="76">
        <f>IF(AT90="",$J$5+1,AT90)</f>
        <v>52</v>
      </c>
      <c r="AV90" s="99"/>
      <c r="AW90" s="76">
        <f>IF(AV90="",$J$5+1,AV90)</f>
        <v>52</v>
      </c>
      <c r="AX90" s="72"/>
      <c r="AY90" s="85">
        <f>IF(AX90=1,0.75,0)</f>
        <v>0</v>
      </c>
      <c r="AZ90" s="46"/>
      <c r="BA90" s="87">
        <f>$J$5+1</f>
        <v>52</v>
      </c>
      <c r="BB90" s="46"/>
      <c r="BC90" s="87">
        <f>$J$5+1</f>
        <v>52</v>
      </c>
      <c r="BD90" s="46"/>
      <c r="BE90" s="87">
        <f>$J$5+1</f>
        <v>52</v>
      </c>
      <c r="BF90" s="46"/>
      <c r="BG90" s="87">
        <f>$J$5+1</f>
        <v>52</v>
      </c>
      <c r="BH90" s="89">
        <f>(L90+S90+Z90+AM90+AX90)</f>
        <v>0</v>
      </c>
      <c r="BI90" s="90">
        <f>BH90-MAX(L90,S90,Z90,AM90,AX90)</f>
        <v>0</v>
      </c>
      <c r="BJ90" s="91"/>
      <c r="BK90" s="69">
        <f>SUM(N90,U90,AB90,AO90,AY90)</f>
        <v>0</v>
      </c>
      <c r="BL90" s="92">
        <f>SUM(P90,R90,W90,Y90,AD90,AF90,AH90,AJ90,AL90,AQ90,AS90,AU90,AW90,BA90,BC90,BE90,BG90)</f>
        <v>884</v>
      </c>
      <c r="BM90" s="71">
        <f>BL90-BK90</f>
        <v>884</v>
      </c>
      <c r="BN90" s="93">
        <f>SUM(BP90:BR90)</f>
        <v>156</v>
      </c>
      <c r="BO90" s="16">
        <f>BM90-BN90</f>
        <v>728</v>
      </c>
      <c r="BP90" s="94">
        <f>MAX($P90,$R90,$W90,$Y90,$AD90,$AF90,$AH90,$AJ90,$AL90,$AQ90,$AS90,$AU90,$AW90,$BA90,$BC90,$BE90,$BG90)</f>
        <v>52</v>
      </c>
      <c r="BQ90" s="94">
        <f>LARGE(($P90,$R90,$W90,$Y90,$AD90,$AF90,$AH90,$AJ90,$AL90,$AQ90,$AS90,$AU90,$AW90,$BA90,$BC90,$BE90,$BG90),2)</f>
        <v>52</v>
      </c>
      <c r="BR90" s="94">
        <f>LARGE(($P90,$R90,$W90,$Y90,$AD90,$AF90,$AH90,$AJ90,$AL90,$AQ90,$AS90,$AU90,$AW90,$BA90,$BC90,$BE90,$BG90),3)</f>
        <v>52</v>
      </c>
      <c r="BS90" s="95" t="e">
        <f>LARGE(($P90,$R90,$W90,$Y90,#REF!,#REF!,$AD90,$AF90,$AH90,$AJ90,$AQ90,$AS90,$AU90,$AW90,$BA90,$BC90,$BE90,$BG90),4)</f>
        <v>#REF!</v>
      </c>
      <c r="BT90" s="95" t="e">
        <f>LARGE(($P90,$R90,$W90,$Y90,#REF!,#REF!,$AD90,$AF90,$AH90,$AJ90,$AQ90,$AS90,$AU90,$AW90,$BA90,$BC90,$BE90,$BG90),5)</f>
        <v>#REF!</v>
      </c>
    </row>
    <row r="91" spans="1:72" ht="12.75">
      <c r="A91" s="70">
        <f>A90+1</f>
        <v>85</v>
      </c>
      <c r="B91" t="s">
        <v>392</v>
      </c>
      <c r="C91" t="s">
        <v>393</v>
      </c>
      <c r="D91" t="s">
        <v>394</v>
      </c>
      <c r="E91" t="s">
        <v>395</v>
      </c>
      <c r="F91" s="1" t="s">
        <v>396</v>
      </c>
      <c r="G91" s="1" t="s">
        <v>34</v>
      </c>
      <c r="J91" s="71">
        <f>BO91</f>
        <v>728</v>
      </c>
      <c r="K91" s="71"/>
      <c r="L91" s="72"/>
      <c r="M91" s="73"/>
      <c r="N91" s="74">
        <f>IF(L91=1,0.75,0)</f>
        <v>0</v>
      </c>
      <c r="O91" s="75"/>
      <c r="P91" s="76">
        <f>IF(O91="",$J$5+1,O91)</f>
        <v>52</v>
      </c>
      <c r="Q91" s="75"/>
      <c r="R91" s="76">
        <f>IF(Q91="",$J$5+1,Q91)</f>
        <v>52</v>
      </c>
      <c r="S91" s="72"/>
      <c r="T91" s="77"/>
      <c r="U91" s="74">
        <f>IF(S91=1,0.75,0)</f>
        <v>0</v>
      </c>
      <c r="V91" s="75"/>
      <c r="W91" s="76">
        <f>IF(V91="",$J$5+1,V91)</f>
        <v>52</v>
      </c>
      <c r="X91" s="75"/>
      <c r="Y91" s="76">
        <f>IF(X91="",$J$5+1,X91)</f>
        <v>52</v>
      </c>
      <c r="Z91" s="96"/>
      <c r="AA91" s="97"/>
      <c r="AB91" s="74">
        <f>IF(Z91=1,0.75,0)</f>
        <v>0</v>
      </c>
      <c r="AC91" s="98"/>
      <c r="AD91" s="76">
        <f>IF(AC91="",$J$5+1,AC91)</f>
        <v>52</v>
      </c>
      <c r="AF91" s="76">
        <f>IF(AE91="",$J$5+1,AE91)</f>
        <v>52</v>
      </c>
      <c r="AH91" s="76">
        <f>IF(AG91="",$J$5+1,AG91)</f>
        <v>52</v>
      </c>
      <c r="AI91" s="99"/>
      <c r="AJ91" s="100">
        <f>IF(AI91="",$J$5+1,AI91)</f>
        <v>52</v>
      </c>
      <c r="AK91" s="99"/>
      <c r="AL91" s="100">
        <f>IF(AK91="",$J$5+1,AK91)</f>
        <v>52</v>
      </c>
      <c r="AM91" s="72"/>
      <c r="AN91" s="77"/>
      <c r="AO91" s="74">
        <f>IF(AM91=1,0.75,0)</f>
        <v>0</v>
      </c>
      <c r="AP91" s="99"/>
      <c r="AQ91" s="76">
        <f>IF(AP91="",$J$5+1,AP91)</f>
        <v>52</v>
      </c>
      <c r="AR91" s="99"/>
      <c r="AS91" s="76">
        <f>IF(AR91="",$J$5+1,AR91)</f>
        <v>52</v>
      </c>
      <c r="AT91" s="99"/>
      <c r="AU91" s="76">
        <f>IF(AT91="",$J$5+1,AT91)</f>
        <v>52</v>
      </c>
      <c r="AV91" s="99"/>
      <c r="AW91" s="76">
        <f>IF(AV91="",$J$5+1,AV91)</f>
        <v>52</v>
      </c>
      <c r="AX91" s="72"/>
      <c r="AY91" s="85">
        <f>IF(AX91=1,0.75,0)</f>
        <v>0</v>
      </c>
      <c r="AZ91" s="46"/>
      <c r="BA91" s="87">
        <f>$J$5+1</f>
        <v>52</v>
      </c>
      <c r="BB91" s="46"/>
      <c r="BC91" s="87">
        <f>$J$5+1</f>
        <v>52</v>
      </c>
      <c r="BD91" s="46"/>
      <c r="BE91" s="87">
        <f>$J$5+1</f>
        <v>52</v>
      </c>
      <c r="BF91" s="46"/>
      <c r="BG91" s="136">
        <f>$J$5+1</f>
        <v>52</v>
      </c>
      <c r="BH91" s="89">
        <f>(L91+S91+Z91+AM91+AX91)</f>
        <v>0</v>
      </c>
      <c r="BI91" s="90">
        <f>BH91-MAX(L91,S91,Z91,AM91,AX91)</f>
        <v>0</v>
      </c>
      <c r="BJ91" s="91"/>
      <c r="BK91" s="69">
        <f>SUM(N91,U91,AB91,AO91,AY91)</f>
        <v>0</v>
      </c>
      <c r="BL91" s="92">
        <f>SUM(P91,R91,W91,Y91,AD91,AF91,AH91,AJ91,AL91,AQ91,AS91,AU91,AW91,BA91,BC91,BE91,BG91)</f>
        <v>884</v>
      </c>
      <c r="BM91" s="71">
        <f>BL91-BK91</f>
        <v>884</v>
      </c>
      <c r="BN91" s="93">
        <f>SUM(BP91:BR91)</f>
        <v>156</v>
      </c>
      <c r="BO91" s="16">
        <f>BM91-BN91</f>
        <v>728</v>
      </c>
      <c r="BP91" s="94">
        <f>MAX($P91,$R91,$W91,$Y91,$AD91,$AF91,$AH91,$AJ91,$AL91,$AQ91,$AS91,$AU91,$AW91,$BA91,$BC91,$BE91,$BG91)</f>
        <v>52</v>
      </c>
      <c r="BQ91" s="94">
        <f>LARGE(($P91,$R91,$W91,$Y91,$AD91,$AF91,$AH91,$AJ91,$AL91,$AQ91,$AS91,$AU91,$AW91,$BA91,$BC91,$BE91,$BG91),2)</f>
        <v>52</v>
      </c>
      <c r="BR91" s="94">
        <f>LARGE(($P91,$R91,$W91,$Y91,$AD91,$AF91,$AH91,$AJ91,$AL91,$AQ91,$AS91,$AU91,$AW91,$BA91,$BC91,$BE91,$BG91),3)</f>
        <v>52</v>
      </c>
      <c r="BS91" s="95" t="e">
        <f>LARGE(($P91,$R91,$W91,$Y91,#REF!,#REF!,$AD91,$AF91,$AH91,$AJ91,$AQ91,$AS91,$AU91,$AW91,$BA91,$BC91,$BE91,$BG91),4)</f>
        <v>#REF!</v>
      </c>
      <c r="BT91" s="95" t="e">
        <f>LARGE(($P91,$R91,$W91,$Y91,#REF!,#REF!,$AD91,$AF91,$AH91,$AJ91,$AQ91,$AS91,$AU91,$AW91,$BA91,$BC91,$BE91,$BG91),5)</f>
        <v>#REF!</v>
      </c>
    </row>
    <row r="92" spans="1:72" ht="12.75">
      <c r="A92" s="70">
        <f>A91+1</f>
        <v>86</v>
      </c>
      <c r="B92" t="s">
        <v>397</v>
      </c>
      <c r="C92" t="s">
        <v>398</v>
      </c>
      <c r="D92" t="s">
        <v>399</v>
      </c>
      <c r="E92" t="s">
        <v>400</v>
      </c>
      <c r="F92" s="1" t="s">
        <v>401</v>
      </c>
      <c r="G92" s="1" t="s">
        <v>34</v>
      </c>
      <c r="J92" s="71">
        <f>BO92</f>
        <v>728</v>
      </c>
      <c r="K92" s="121"/>
      <c r="M92" s="73"/>
      <c r="N92" s="74">
        <f>IF(L92=1,0.75,0)</f>
        <v>0</v>
      </c>
      <c r="O92" s="144"/>
      <c r="P92" s="76">
        <f>IF(O92="",$J$5+1,O92)</f>
        <v>52</v>
      </c>
      <c r="Q92" s="75"/>
      <c r="R92" s="76">
        <f>IF(Q92="",$J$5+1,Q92)</f>
        <v>52</v>
      </c>
      <c r="S92" s="140"/>
      <c r="T92" s="140"/>
      <c r="U92" s="107">
        <f>IF(S92=1,0.75,0)</f>
        <v>0</v>
      </c>
      <c r="V92" s="75"/>
      <c r="W92" s="76">
        <f>IF(V92="",$J$5+1,V92)</f>
        <v>52</v>
      </c>
      <c r="X92" s="75"/>
      <c r="Y92" s="76">
        <f>IF(X92="",$J$5+1,X92)</f>
        <v>52</v>
      </c>
      <c r="Z92" s="72"/>
      <c r="AA92" s="77"/>
      <c r="AB92" s="74">
        <f>IF(Z92=1,0.75,0)</f>
        <v>0</v>
      </c>
      <c r="AC92" s="79"/>
      <c r="AD92" s="76">
        <f>IF(AC92="",$J$5+1,AC92)</f>
        <v>52</v>
      </c>
      <c r="AF92" s="76">
        <f>IF(AE92="",$J$5+1,AE92)</f>
        <v>52</v>
      </c>
      <c r="AH92" s="100">
        <f>IF(AG92="",$J$5+1,AG92)</f>
        <v>52</v>
      </c>
      <c r="AI92" s="99"/>
      <c r="AJ92" s="100">
        <f>IF(AI92="",$J$5+1,AI92)</f>
        <v>52</v>
      </c>
      <c r="AK92" s="99"/>
      <c r="AL92" s="100">
        <f>IF(AK92="",$J$5+1,AK92)</f>
        <v>52</v>
      </c>
      <c r="AM92" s="72"/>
      <c r="AN92" s="77"/>
      <c r="AO92" s="74">
        <f>IF(AM92=1,0.75,0)</f>
        <v>0</v>
      </c>
      <c r="AP92" s="99"/>
      <c r="AQ92" s="76">
        <f>IF(AP92="",$J$5+1,AP92)</f>
        <v>52</v>
      </c>
      <c r="AR92" s="99"/>
      <c r="AS92" s="76">
        <f>IF(AR92="",$J$5+1,AR92)</f>
        <v>52</v>
      </c>
      <c r="AT92" s="99"/>
      <c r="AU92" s="76">
        <f>IF(AT92="",$J$5+1,AT92)</f>
        <v>52</v>
      </c>
      <c r="AV92" s="99"/>
      <c r="AW92" s="76">
        <f>IF(AV92="",$J$5+1,AV92)</f>
        <v>52</v>
      </c>
      <c r="AX92" s="72"/>
      <c r="AY92" s="85">
        <f>IF(AX92=1,0.75,0)</f>
        <v>0</v>
      </c>
      <c r="AZ92" s="46"/>
      <c r="BA92" s="87">
        <f>$J$5+1</f>
        <v>52</v>
      </c>
      <c r="BB92" s="46"/>
      <c r="BC92" s="87">
        <f>$J$5+1</f>
        <v>52</v>
      </c>
      <c r="BD92" s="86"/>
      <c r="BE92" s="87">
        <f>$J$5+1</f>
        <v>52</v>
      </c>
      <c r="BF92" s="46"/>
      <c r="BG92" s="87">
        <f>$J$5+1</f>
        <v>52</v>
      </c>
      <c r="BH92" s="89">
        <f>(L92+S92+Z92+AM92+AX92)</f>
        <v>0</v>
      </c>
      <c r="BI92" s="90">
        <f>BH92-MAX(L92,S92,Z92,AM92,AX92)</f>
        <v>0</v>
      </c>
      <c r="BJ92" s="91"/>
      <c r="BK92" s="69">
        <f>SUM(N92,U92,AB92,AO92,AY92)</f>
        <v>0</v>
      </c>
      <c r="BL92" s="92">
        <f>SUM(P92,R92,W92,Y92,AD92,AF92,AH92,AJ92,AL92,AQ92,AS92,AU92,AW92,BA92,BC92,BE92,BG92)</f>
        <v>884</v>
      </c>
      <c r="BM92" s="71">
        <f>BL92-BK92</f>
        <v>884</v>
      </c>
      <c r="BN92" s="93">
        <f>SUM(BP92:BR92)</f>
        <v>156</v>
      </c>
      <c r="BO92" s="16">
        <f>BM92-BN92</f>
        <v>728</v>
      </c>
      <c r="BP92" s="94">
        <f>MAX($P92,$R92,$W92,$Y92,$AD92,$AF92,$AH92,$AJ92,$AL92,$AQ92,$AS92,$AU92,$AW92,$BA92,$BC92,$BE92,$BG92)</f>
        <v>52</v>
      </c>
      <c r="BQ92" s="94">
        <f>LARGE(($P92,$R92,$W92,$Y92,$AD92,$AF92,$AH92,$AJ92,$AL92,$AQ92,$AS92,$AU92,$AW92,$BA92,$BC92,$BE92,$BG92),2)</f>
        <v>52</v>
      </c>
      <c r="BR92" s="94">
        <f>LARGE(($P92,$R92,$W92,$Y92,$AD92,$AF92,$AH92,$AJ92,$AL92,$AQ92,$AS92,$AU92,$AW92,$BA92,$BC92,$BE92,$BG92),3)</f>
        <v>52</v>
      </c>
      <c r="BS92" s="95" t="e">
        <f>LARGE(($P92,$R92,$W92,$Y92,#REF!,#REF!,$AD92,$AF92,$AH92,$AJ92,$AQ92,$AS92,$AU92,$AW92,$BA92,$BC92,$BE92,$BG92),4)</f>
        <v>#REF!</v>
      </c>
      <c r="BT92" s="95" t="e">
        <f>LARGE(($P92,$R92,$W92,$Y92,#REF!,#REF!,$AD92,$AF92,$AH92,$AJ92,$AQ92,$AS92,$AU92,$AW92,$BA92,$BC92,$BE92,$BG92),5)</f>
        <v>#REF!</v>
      </c>
    </row>
    <row r="93" spans="1:72" ht="12.75">
      <c r="A93" s="70">
        <f>A92+1</f>
        <v>87</v>
      </c>
      <c r="B93" t="s">
        <v>402</v>
      </c>
      <c r="C93" t="s">
        <v>101</v>
      </c>
      <c r="D93" t="s">
        <v>403</v>
      </c>
      <c r="E93" t="s">
        <v>404</v>
      </c>
      <c r="F93" s="1" t="s">
        <v>405</v>
      </c>
      <c r="G93" s="1" t="s">
        <v>53</v>
      </c>
      <c r="H93" s="1" t="s">
        <v>179</v>
      </c>
      <c r="J93" s="71">
        <f>BO93</f>
        <v>728</v>
      </c>
      <c r="K93" s="71"/>
      <c r="L93" s="105"/>
      <c r="M93" s="73"/>
      <c r="N93" s="74">
        <f>IF(L93=1,0.75,0)</f>
        <v>0</v>
      </c>
      <c r="O93" s="144"/>
      <c r="P93" s="76">
        <f>IF(O93="",$J$5+1,O93)</f>
        <v>52</v>
      </c>
      <c r="Q93" s="75"/>
      <c r="R93" s="76">
        <f>IF(Q93="",$J$5+1,Q93)</f>
        <v>52</v>
      </c>
      <c r="S93" s="72"/>
      <c r="T93" s="77"/>
      <c r="U93" s="107">
        <f>IF(S93=1,0.75,0)</f>
        <v>0</v>
      </c>
      <c r="V93" s="75"/>
      <c r="W93" s="76">
        <f>IF(V93="",$J$5+1,V93)</f>
        <v>52</v>
      </c>
      <c r="X93" s="75"/>
      <c r="Y93" s="76">
        <f>IF(X93="",$J$5+1,X93)</f>
        <v>52</v>
      </c>
      <c r="Z93" s="116"/>
      <c r="AA93" s="117"/>
      <c r="AB93" s="74">
        <f>IF(Z93=1,0.75,0)</f>
        <v>0</v>
      </c>
      <c r="AC93" s="98"/>
      <c r="AD93" s="76">
        <f>IF(AC93="",$J$5+1,AC93)</f>
        <v>52</v>
      </c>
      <c r="AF93" s="76">
        <f>IF(AE93="",$J$5+1,AE93)</f>
        <v>52</v>
      </c>
      <c r="AH93" s="100">
        <f>IF(AG93="",$J$5+1,AG93)</f>
        <v>52</v>
      </c>
      <c r="AI93" s="99"/>
      <c r="AJ93" s="100">
        <f>IF(AI93="",$J$5+1,AI93)</f>
        <v>52</v>
      </c>
      <c r="AK93" s="99"/>
      <c r="AL93" s="100">
        <f>IF(AK93="",$J$5+1,AK93)</f>
        <v>52</v>
      </c>
      <c r="AM93" s="72"/>
      <c r="AN93" s="77"/>
      <c r="AO93" s="74">
        <f>IF(AM93=1,0.75,0)</f>
        <v>0</v>
      </c>
      <c r="AP93" s="99"/>
      <c r="AQ93" s="76">
        <f>IF(AP93="",$J$5+1,AP93)</f>
        <v>52</v>
      </c>
      <c r="AR93" s="99"/>
      <c r="AS93" s="76">
        <f>IF(AR93="",$J$5+1,AR93)</f>
        <v>52</v>
      </c>
      <c r="AT93" s="99"/>
      <c r="AU93" s="76">
        <f>IF(AT93="",$J$5+1,AT93)</f>
        <v>52</v>
      </c>
      <c r="AV93" s="99"/>
      <c r="AW93" s="76">
        <f>IF(AV93="",$J$5+1,AV93)</f>
        <v>52</v>
      </c>
      <c r="AX93" s="72"/>
      <c r="AY93" s="85">
        <f>IF(AX93=1,0.75,0)</f>
        <v>0</v>
      </c>
      <c r="AZ93" s="46"/>
      <c r="BA93" s="87">
        <f>$J$5+1</f>
        <v>52</v>
      </c>
      <c r="BB93" s="46"/>
      <c r="BC93" s="87">
        <f>$J$5+1</f>
        <v>52</v>
      </c>
      <c r="BD93" s="46"/>
      <c r="BE93" s="87">
        <f>$J$5+1</f>
        <v>52</v>
      </c>
      <c r="BF93" s="46"/>
      <c r="BG93" s="87">
        <f>$J$5+1</f>
        <v>52</v>
      </c>
      <c r="BH93" s="89">
        <f>(L93+S93+Z93+AM93+AX93)</f>
        <v>0</v>
      </c>
      <c r="BI93" s="90">
        <f>BH93-MAX(L93,S93,Z93,AM93,AX93)</f>
        <v>0</v>
      </c>
      <c r="BJ93" s="91"/>
      <c r="BK93" s="69">
        <f>SUM(N93,U93,AB93,AO93,AY93)</f>
        <v>0</v>
      </c>
      <c r="BL93" s="92">
        <f>SUM(P93,R93,W93,Y93,AD93,AF93,AH93,AJ93,AL93,AQ93,AS93,AU93,AW93,BA93,BC93,BE93,BG93)</f>
        <v>884</v>
      </c>
      <c r="BM93" s="71">
        <f>BL93-BK93</f>
        <v>884</v>
      </c>
      <c r="BN93" s="93">
        <f>SUM(BP93:BR93)</f>
        <v>156</v>
      </c>
      <c r="BO93" s="16">
        <f>BM93-BN93</f>
        <v>728</v>
      </c>
      <c r="BP93" s="94">
        <f>MAX($P93,$R93,$W93,$Y93,$AD93,$AF93,$AH93,$AJ93,$AL93,$AQ93,$AS93,$AU93,$AW93,$BA93,$BC93,$BE93,$BG93)</f>
        <v>52</v>
      </c>
      <c r="BQ93" s="94">
        <f>LARGE(($P93,$R93,$W93,$Y93,$AD93,$AF93,$AH93,$AJ93,$AL93,$AQ93,$AS93,$AU93,$AW93,$BA93,$BC93,$BE93,$BG93),2)</f>
        <v>52</v>
      </c>
      <c r="BR93" s="94">
        <f>LARGE(($P93,$R93,$W93,$Y93,$AD93,$AF93,$AH93,$AJ93,$AL93,$AQ93,$AS93,$AU93,$AW93,$BA93,$BC93,$BE93,$BG93),3)</f>
        <v>52</v>
      </c>
      <c r="BS93" s="95" t="e">
        <f>LARGE(($P93,$R93,$W93,$Y93,#REF!,#REF!,$AD93,$AF93,$AH93,$AJ93,$AQ93,$AS93,$AU93,$AW93,$BA93,$BC93,$BE93,$BG93),4)</f>
        <v>#REF!</v>
      </c>
      <c r="BT93" s="95" t="e">
        <f>LARGE(($P93,$R93,$W93,$Y93,#REF!,#REF!,$AD93,$AF93,$AH93,$AJ93,$AQ93,$AS93,$AU93,$AW93,$BA93,$BC93,$BE93,$BG93),5)</f>
        <v>#REF!</v>
      </c>
    </row>
    <row r="94" spans="1:72" ht="12.75">
      <c r="A94" s="70">
        <f>A93+1</f>
        <v>88</v>
      </c>
      <c r="B94" t="s">
        <v>406</v>
      </c>
      <c r="C94" t="s">
        <v>101</v>
      </c>
      <c r="D94" t="s">
        <v>77</v>
      </c>
      <c r="E94" t="s">
        <v>407</v>
      </c>
      <c r="F94" s="1" t="s">
        <v>408</v>
      </c>
      <c r="G94" s="1" t="s">
        <v>41</v>
      </c>
      <c r="J94" s="71">
        <f>BO94</f>
        <v>728</v>
      </c>
      <c r="K94" s="71"/>
      <c r="M94" s="73"/>
      <c r="N94" s="74">
        <f>IF(L94=1,0.75,0)</f>
        <v>0</v>
      </c>
      <c r="O94" s="75"/>
      <c r="P94" s="76">
        <f>IF(O94="",$J$5+1,O94)</f>
        <v>52</v>
      </c>
      <c r="Q94" s="75"/>
      <c r="R94" s="76">
        <f>IF(Q94="",$J$5+1,Q94)</f>
        <v>52</v>
      </c>
      <c r="S94" s="116"/>
      <c r="T94" s="117"/>
      <c r="U94" s="107">
        <f>IF(S94=1,0.75,0)</f>
        <v>0</v>
      </c>
      <c r="V94" s="75"/>
      <c r="W94" s="76">
        <f>IF(V94="",$J$5+1,V94)</f>
        <v>52</v>
      </c>
      <c r="X94" s="75"/>
      <c r="Y94" s="76">
        <f>IF(X94="",$J$5+1,X94)</f>
        <v>52</v>
      </c>
      <c r="Z94" s="72"/>
      <c r="AA94" s="77"/>
      <c r="AB94" s="74">
        <f>IF(Z94=1,0.75,0)</f>
        <v>0</v>
      </c>
      <c r="AC94" s="79"/>
      <c r="AD94" s="76">
        <f>IF(AC94="",$J$5+1,AC94)</f>
        <v>52</v>
      </c>
      <c r="AF94" s="76">
        <f>IF(AE94="",$J$5+1,AE94)</f>
        <v>52</v>
      </c>
      <c r="AH94" s="100">
        <f>IF(AG94="",$J$5+1,AG94)</f>
        <v>52</v>
      </c>
      <c r="AI94" s="99"/>
      <c r="AJ94" s="100">
        <f>IF(AI94="",$J$5+1,AI94)</f>
        <v>52</v>
      </c>
      <c r="AK94" s="99"/>
      <c r="AL94" s="100">
        <f>IF(AK94="",$J$5+1,AK94)</f>
        <v>52</v>
      </c>
      <c r="AM94" s="116"/>
      <c r="AN94" s="117"/>
      <c r="AO94" s="74">
        <f>IF(AM94=1,0.75,0)</f>
        <v>0</v>
      </c>
      <c r="AP94" s="99"/>
      <c r="AQ94" s="76">
        <f>IF(AP94="",$J$5+1,AP94)</f>
        <v>52</v>
      </c>
      <c r="AR94" s="99"/>
      <c r="AS94" s="76">
        <f>IF(AR94="",$J$5+1,AR94)</f>
        <v>52</v>
      </c>
      <c r="AT94" s="99"/>
      <c r="AU94" s="76">
        <f>IF(AT94="",$J$5+1,AT94)</f>
        <v>52</v>
      </c>
      <c r="AV94" s="99"/>
      <c r="AW94" s="76">
        <f>IF(AV94="",$J$5+1,AV94)</f>
        <v>52</v>
      </c>
      <c r="AX94" s="72"/>
      <c r="AY94" s="85">
        <f>IF(AX94=1,0.75,0)</f>
        <v>0</v>
      </c>
      <c r="AZ94" s="46"/>
      <c r="BA94" s="87">
        <f>$J$5+1</f>
        <v>52</v>
      </c>
      <c r="BB94" s="46"/>
      <c r="BC94" s="87">
        <f>$J$5+1</f>
        <v>52</v>
      </c>
      <c r="BD94" s="46"/>
      <c r="BE94" s="87">
        <f>$J$5+1</f>
        <v>52</v>
      </c>
      <c r="BF94" s="46"/>
      <c r="BG94" s="87">
        <f>$J$5+1</f>
        <v>52</v>
      </c>
      <c r="BH94" s="89">
        <f>(L94+S94+Z94+AM94+AX94)</f>
        <v>0</v>
      </c>
      <c r="BI94" s="90">
        <f>BH94-MAX(L94,S94,Z94,AM94,AX94)</f>
        <v>0</v>
      </c>
      <c r="BJ94" s="91"/>
      <c r="BK94" s="69">
        <f>SUM(N94,U94,AB94,AO94,AY94)</f>
        <v>0</v>
      </c>
      <c r="BL94" s="92">
        <f>SUM(P94,R94,W94,Y94,AD94,AF94,AH94,AJ94,AL94,AQ94,AS94,AU94,AW94,BA94,BC94,BE94,BG94)</f>
        <v>884</v>
      </c>
      <c r="BM94" s="71">
        <f>BL94-BK94</f>
        <v>884</v>
      </c>
      <c r="BN94" s="93">
        <f>SUM(BP94:BR94)</f>
        <v>156</v>
      </c>
      <c r="BO94" s="16">
        <f>BM94-BN94</f>
        <v>728</v>
      </c>
      <c r="BP94" s="94">
        <f>MAX($P94,$R94,$W94,$Y94,$AD94,$AF94,$AH94,$AJ94,$AL94,$AQ94,$AS94,$AU94,$AW94,$BA94,$BC94,$BE94,$BG94)</f>
        <v>52</v>
      </c>
      <c r="BQ94" s="94">
        <f>LARGE(($P94,$R94,$W94,$Y94,$AD94,$AF94,$AH94,$AJ94,$AL94,$AQ94,$AS94,$AU94,$AW94,$BA94,$BC94,$BE94,$BG94),2)</f>
        <v>52</v>
      </c>
      <c r="BR94" s="94">
        <f>LARGE(($P94,$R94,$W94,$Y94,$AD94,$AF94,$AH94,$AJ94,$AL94,$AQ94,$AS94,$AU94,$AW94,$BA94,$BC94,$BE94,$BG94),3)</f>
        <v>52</v>
      </c>
      <c r="BS94" s="95" t="e">
        <f>LARGE(($P94,$R94,$W94,$Y94,#REF!,#REF!,$AD94,$AF94,$AH94,$AJ94,$AQ94,$AS94,$AU94,$AW94,$BA94,$BC94,$BE94,$BG94),4)</f>
        <v>#REF!</v>
      </c>
      <c r="BT94" s="95" t="e">
        <f>LARGE(($P94,$R94,$W94,$Y94,#REF!,#REF!,$AD94,$AF94,$AH94,$AJ94,$AQ94,$AS94,$AU94,$AW94,$BA94,$BC94,$BE94,$BG94),5)</f>
        <v>#REF!</v>
      </c>
    </row>
    <row r="95" spans="1:72" ht="12.75">
      <c r="A95" s="70">
        <f>A94+1</f>
        <v>89</v>
      </c>
      <c r="B95" t="s">
        <v>409</v>
      </c>
      <c r="C95" t="s">
        <v>410</v>
      </c>
      <c r="D95" t="s">
        <v>139</v>
      </c>
      <c r="E95" t="s">
        <v>411</v>
      </c>
      <c r="F95" s="1" t="s">
        <v>412</v>
      </c>
      <c r="G95" s="1" t="s">
        <v>41</v>
      </c>
      <c r="J95" s="71">
        <f>BO95</f>
        <v>728</v>
      </c>
      <c r="K95" s="71"/>
      <c r="L95" s="105"/>
      <c r="M95" s="73"/>
      <c r="N95" s="74">
        <f>IF(L95=1,0.75,0)</f>
        <v>0</v>
      </c>
      <c r="P95" s="76">
        <f>IF(O95="",$J$5+1,O95)</f>
        <v>52</v>
      </c>
      <c r="Q95" s="99"/>
      <c r="R95" s="76">
        <f>IF(Q95="",$J$5+1,Q95)</f>
        <v>52</v>
      </c>
      <c r="S95" s="72"/>
      <c r="T95" s="77"/>
      <c r="U95" s="107">
        <f>IF(S95=1,0.75,0)</f>
        <v>0</v>
      </c>
      <c r="W95" s="76">
        <f>IF(V95="",$J$5+1,V95)</f>
        <v>52</v>
      </c>
      <c r="X95" s="108"/>
      <c r="Y95" s="76">
        <f>IF(X95="",$J$5+1,X95)</f>
        <v>52</v>
      </c>
      <c r="Z95" s="72"/>
      <c r="AA95" s="77"/>
      <c r="AB95" s="74">
        <f>IF(Z95=1,0.75,0)</f>
        <v>0</v>
      </c>
      <c r="AC95" s="79"/>
      <c r="AD95" s="76">
        <f>IF(AC95="",$J$5+1,AC95)</f>
        <v>52</v>
      </c>
      <c r="AE95" s="80"/>
      <c r="AF95" s="76">
        <f>IF(AE95="",$J$5+1,AE95)</f>
        <v>52</v>
      </c>
      <c r="AG95" s="81"/>
      <c r="AH95" s="115">
        <f>$J$5+1</f>
        <v>52</v>
      </c>
      <c r="AI95" s="82"/>
      <c r="AJ95" s="83">
        <f>IF(AI95="",$J$5+1,AI95)</f>
        <v>52</v>
      </c>
      <c r="AK95" s="82"/>
      <c r="AL95" s="83">
        <f>IF(AK95="",$J$5+1,AK95)</f>
        <v>52</v>
      </c>
      <c r="AM95" s="72"/>
      <c r="AN95" s="77"/>
      <c r="AO95" s="74">
        <f>IF(AM95=1,0.75,0)</f>
        <v>0</v>
      </c>
      <c r="AP95" s="99"/>
      <c r="AQ95" s="76">
        <f>IF(AP95="",$J$5+1,AP95)</f>
        <v>52</v>
      </c>
      <c r="AR95" s="99"/>
      <c r="AS95" s="76">
        <f>IF(AR95="",$J$5+1,AR95)</f>
        <v>52</v>
      </c>
      <c r="AT95" s="99"/>
      <c r="AU95" s="76">
        <f>IF(AT95="",$J$5+1,AT95)</f>
        <v>52</v>
      </c>
      <c r="AV95" s="99"/>
      <c r="AW95" s="76">
        <f>IF(AV95="",$J$5+1,AV95)</f>
        <v>52</v>
      </c>
      <c r="AX95" s="72"/>
      <c r="AY95" s="85">
        <f>IF(AX95=1,0.75,0)</f>
        <v>0</v>
      </c>
      <c r="AZ95" s="46"/>
      <c r="BA95" s="87">
        <f>$J$5+1</f>
        <v>52</v>
      </c>
      <c r="BB95" s="46"/>
      <c r="BC95" s="87">
        <f>$J$5+1</f>
        <v>52</v>
      </c>
      <c r="BD95" s="46"/>
      <c r="BE95" s="87">
        <f>$J$5+1</f>
        <v>52</v>
      </c>
      <c r="BF95" s="46"/>
      <c r="BG95" s="87">
        <f>$J$5+1</f>
        <v>52</v>
      </c>
      <c r="BH95" s="89">
        <f>(L95+S95+Z95+AM95+AX95)</f>
        <v>0</v>
      </c>
      <c r="BI95" s="90">
        <f>BH95-MAX(L95,S95,Z95,AM95,AX95)</f>
        <v>0</v>
      </c>
      <c r="BJ95" s="91"/>
      <c r="BK95" s="69">
        <f>SUM(N95,U95,AB95,AO95,AY95)</f>
        <v>0</v>
      </c>
      <c r="BL95" s="92">
        <f>SUM(P95,R95,W95,Y95,AD95,AF95,AH95,AJ95,AL95,AQ95,AS95,AU95,AW95,BA95,BC95,BE95,BG95)</f>
        <v>884</v>
      </c>
      <c r="BM95" s="71">
        <f>BL95-BK95</f>
        <v>884</v>
      </c>
      <c r="BN95" s="93">
        <f>SUM(BP95:BR95)</f>
        <v>156</v>
      </c>
      <c r="BO95" s="16">
        <f>BM95-BN95</f>
        <v>728</v>
      </c>
      <c r="BP95" s="94">
        <f>MAX($P95,$R95,$W95,$Y95,$AD95,$AF95,$AH95,$AJ95,$AL95,$AQ95,$AS95,$AU95,$AW95,$BA95,$BC95,$BE95,$BG95)</f>
        <v>52</v>
      </c>
      <c r="BQ95" s="94">
        <f>LARGE(($P95,$R95,$W95,$Y95,$AD95,$AF95,$AH95,$AJ95,$AL95,$AQ95,$AS95,$AU95,$AW95,$BA95,$BC95,$BE95,$BG95),2)</f>
        <v>52</v>
      </c>
      <c r="BR95" s="94">
        <f>LARGE(($P95,$R95,$W95,$Y95,$AD95,$AF95,$AH95,$AJ95,$AL95,$AQ95,$AS95,$AU95,$AW95,$BA95,$BC95,$BE95,$BG95),3)</f>
        <v>52</v>
      </c>
      <c r="BS95" s="95" t="e">
        <f>LARGE(($P95,$R95,$W95,$Y95,#REF!,#REF!,$AD95,$AF95,$AH95,$AJ95,$AQ95,$AS95,$AU95,$AW95,$BA95,$BC95,$BE95,$BG95),4)</f>
        <v>#REF!</v>
      </c>
      <c r="BT95" s="95" t="e">
        <f>LARGE(($P95,$R95,$W95,$Y95,#REF!,#REF!,$AD95,$AF95,$AH95,$AJ95,$AQ95,$AS95,$AU95,$AW95,$BA95,$BC95,$BE95,$BG95),5)</f>
        <v>#REF!</v>
      </c>
    </row>
    <row r="96" ht="8.25" customHeight="1"/>
    <row r="97" ht="12.75">
      <c r="B97" s="145" t="s">
        <v>413</v>
      </c>
    </row>
    <row r="98" ht="12.75">
      <c r="B98" s="146" t="s">
        <v>414</v>
      </c>
    </row>
    <row r="99" ht="12.75">
      <c r="B99" s="147" t="s">
        <v>415</v>
      </c>
    </row>
    <row r="100" ht="12.75">
      <c r="B100" s="147" t="s">
        <v>416</v>
      </c>
    </row>
    <row r="101" ht="12.75">
      <c r="B101" s="147" t="s">
        <v>417</v>
      </c>
    </row>
    <row r="102" ht="12.75">
      <c r="B102" s="147" t="s">
        <v>418</v>
      </c>
    </row>
    <row r="103" ht="12.75">
      <c r="B103" s="147" t="s">
        <v>419</v>
      </c>
    </row>
  </sheetData>
  <sheetProtection selectLockedCells="1" selectUnlockedCells="1"/>
  <mergeCells count="6">
    <mergeCell ref="B4:C4"/>
    <mergeCell ref="L4:R4"/>
    <mergeCell ref="S4:Y4"/>
    <mergeCell ref="Z4:AJ4"/>
    <mergeCell ref="AM4:AW4"/>
    <mergeCell ref="AX4:BG4"/>
  </mergeCells>
  <printOptions/>
  <pageMargins left="0.2875" right="0.21180555555555555" top="0.39305555555555555" bottom="0.43333333333333335" header="0.5118055555555555" footer="0.27569444444444446"/>
  <pageSetup fitToHeight="1" fitToWidth="1" horizontalDpi="300" verticalDpi="300" orientation="portrait" paperSize="9"/>
  <headerFooter alignWithMargins="0">
    <oddFooter>&amp;R&amp;8a cura di Paolo Corbellini - 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workbookViewId="0" topLeftCell="A4">
      <selection activeCell="V27" sqref="V27"/>
    </sheetView>
  </sheetViews>
  <sheetFormatPr defaultColWidth="9.140625" defaultRowHeight="12.75"/>
  <cols>
    <col min="1" max="1" width="5.421875" style="0" customWidth="1"/>
    <col min="2" max="2" width="14.7109375" style="0" customWidth="1"/>
    <col min="3" max="3" width="12.28125" style="0" customWidth="1"/>
    <col min="4" max="4" width="22.00390625" style="0" customWidth="1"/>
    <col min="5" max="5" width="18.421875" style="0" customWidth="1"/>
    <col min="6" max="6" width="8.28125" style="0" customWidth="1"/>
    <col min="7" max="7" width="5.140625" style="1" customWidth="1"/>
    <col min="8" max="8" width="4.00390625" style="1" customWidth="1"/>
    <col min="9" max="9" width="7.140625" style="18" customWidth="1"/>
    <col min="10" max="10" width="5.421875" style="18" customWidth="1"/>
    <col min="11" max="11" width="6.8515625" style="18" customWidth="1"/>
    <col min="12" max="12" width="8.00390625" style="18" customWidth="1"/>
    <col min="13" max="13" width="9.421875" style="18" customWidth="1"/>
    <col min="14" max="14" width="8.421875" style="18" customWidth="1"/>
    <col min="15" max="15" width="5.140625" style="0" customWidth="1"/>
    <col min="16" max="16" width="0" style="0" hidden="1" customWidth="1"/>
    <col min="17" max="17" width="7.421875" style="0" customWidth="1"/>
    <col min="18" max="18" width="0" style="0" hidden="1" customWidth="1"/>
    <col min="252" max="16384" width="11.57421875" style="0" customWidth="1"/>
  </cols>
  <sheetData>
    <row r="1" ht="12.75">
      <c r="B1" s="148" t="s">
        <v>420</v>
      </c>
    </row>
    <row r="2" ht="12.75">
      <c r="B2" s="18" t="s">
        <v>421</v>
      </c>
    </row>
    <row r="4" spans="1:18" s="150" customFormat="1" ht="26.25" customHeight="1">
      <c r="A4" s="19" t="s">
        <v>2</v>
      </c>
      <c r="B4" s="20" t="s">
        <v>3</v>
      </c>
      <c r="C4" s="20"/>
      <c r="D4" s="21" t="s">
        <v>4</v>
      </c>
      <c r="E4" s="21" t="s">
        <v>5</v>
      </c>
      <c r="F4" s="21" t="s">
        <v>6</v>
      </c>
      <c r="G4" s="22" t="s">
        <v>7</v>
      </c>
      <c r="H4" s="22" t="s">
        <v>8</v>
      </c>
      <c r="I4" s="24" t="s">
        <v>422</v>
      </c>
      <c r="J4" s="24" t="s">
        <v>423</v>
      </c>
      <c r="K4" s="24" t="s">
        <v>424</v>
      </c>
      <c r="L4" s="24" t="s">
        <v>425</v>
      </c>
      <c r="M4" s="20" t="s">
        <v>426</v>
      </c>
      <c r="N4" s="20" t="s">
        <v>427</v>
      </c>
      <c r="O4" s="20" t="s">
        <v>16</v>
      </c>
      <c r="P4" s="149" t="s">
        <v>428</v>
      </c>
      <c r="Q4" s="20" t="s">
        <v>429</v>
      </c>
      <c r="R4" s="21"/>
    </row>
    <row r="5" spans="1:16" s="36" customFormat="1" ht="12.75">
      <c r="A5" s="151">
        <v>48</v>
      </c>
      <c r="B5"/>
      <c r="G5" s="37"/>
      <c r="H5" s="37"/>
      <c r="I5" s="40">
        <v>25</v>
      </c>
      <c r="J5" s="152">
        <v>30</v>
      </c>
      <c r="K5" s="152">
        <v>20</v>
      </c>
      <c r="L5" s="18">
        <v>18</v>
      </c>
      <c r="M5" s="18">
        <v>0</v>
      </c>
      <c r="N5" s="152"/>
      <c r="P5" s="153"/>
    </row>
    <row r="6" spans="1:16" ht="12.75">
      <c r="A6" s="154">
        <v>0</v>
      </c>
      <c r="I6" s="155" t="s">
        <v>430</v>
      </c>
      <c r="J6" s="155" t="s">
        <v>430</v>
      </c>
      <c r="K6" s="155" t="s">
        <v>430</v>
      </c>
      <c r="L6" s="155" t="s">
        <v>430</v>
      </c>
      <c r="M6" s="155" t="s">
        <v>430</v>
      </c>
      <c r="N6" s="156"/>
      <c r="O6" s="157"/>
      <c r="P6" s="158"/>
    </row>
    <row r="7" spans="1:18" ht="12.75">
      <c r="A7" s="159">
        <f>A6+1</f>
        <v>1</v>
      </c>
      <c r="B7" s="160" t="str">
        <f>TDC!$B$7</f>
        <v>Patrone </v>
      </c>
      <c r="C7" s="160" t="str">
        <f>TDC!$C$7</f>
        <v>Alberto</v>
      </c>
      <c r="D7" s="160" t="str">
        <f>TDC!$D$7</f>
        <v>C.V. Cogoleto</v>
      </c>
      <c r="E7" s="160" t="str">
        <f>TDC!$E$7</f>
        <v>Damina</v>
      </c>
      <c r="F7" s="1" t="str">
        <f>TDC!$F$7</f>
        <v>ITA2026</v>
      </c>
      <c r="G7" s="1" t="str">
        <f>TDC!$G$7</f>
        <v>CL</v>
      </c>
      <c r="I7" s="161">
        <f>TDC!$M$7</f>
        <v>25</v>
      </c>
      <c r="J7" s="161">
        <f>TDC!$T$7</f>
        <v>15</v>
      </c>
      <c r="K7" s="161">
        <f>TDC!$AA$7</f>
        <v>25</v>
      </c>
      <c r="L7" s="161">
        <f>TDC!$AN$7</f>
        <v>25</v>
      </c>
      <c r="M7" s="161">
        <v>25</v>
      </c>
      <c r="N7" s="162">
        <f>O7-MIN(I7:M7)</f>
        <v>100</v>
      </c>
      <c r="O7" s="163">
        <f>SUM(I7:M7)</f>
        <v>115</v>
      </c>
      <c r="P7" s="164">
        <f>O7-Q7</f>
        <v>100</v>
      </c>
      <c r="Q7" s="90">
        <f>MIN(J7,K7,L7,M7,N7)</f>
        <v>15</v>
      </c>
      <c r="R7" s="18"/>
    </row>
    <row r="8" spans="1:18" ht="12.75">
      <c r="A8" s="159">
        <f>A7+1</f>
        <v>2</v>
      </c>
      <c r="B8" s="160" t="str">
        <f>TDC!$B$8</f>
        <v>Mangione</v>
      </c>
      <c r="C8" s="160" t="str">
        <f>TDC!$C$8</f>
        <v>Fabio</v>
      </c>
      <c r="D8" s="160" t="str">
        <f>TDC!$D$8</f>
        <v>C.N. Rimini</v>
      </c>
      <c r="E8" s="160" t="str">
        <f>TDC!$E$8</f>
        <v>Al</v>
      </c>
      <c r="F8" s="1" t="str">
        <f>TDC!$F$8</f>
        <v>ITA1474</v>
      </c>
      <c r="G8" s="1" t="str">
        <f>TDC!$G$8</f>
        <v>VE</v>
      </c>
      <c r="I8" s="161">
        <f>TDC!$M$8</f>
        <v>16</v>
      </c>
      <c r="J8" s="161">
        <f>TDC!$T$8</f>
        <v>13</v>
      </c>
      <c r="K8" s="161">
        <f>TDC!$AA$8</f>
        <v>22</v>
      </c>
      <c r="L8" s="161">
        <v>22</v>
      </c>
      <c r="M8" s="161">
        <v>18</v>
      </c>
      <c r="N8" s="162">
        <f>O8-MIN(I8:M8)</f>
        <v>78</v>
      </c>
      <c r="O8" s="163">
        <f>SUM(I8:M8)</f>
        <v>91</v>
      </c>
      <c r="P8" s="164">
        <f>O8-Q8</f>
        <v>78</v>
      </c>
      <c r="Q8" s="90">
        <f>MIN(J8,K8,L8,M8,N8)</f>
        <v>13</v>
      </c>
      <c r="R8" s="18"/>
    </row>
    <row r="9" spans="1:18" ht="12.75">
      <c r="A9" s="159">
        <f>A8+1</f>
        <v>3</v>
      </c>
      <c r="B9" s="160" t="str">
        <f>TDC!$B$9</f>
        <v>Boem </v>
      </c>
      <c r="C9" s="9" t="str">
        <f>TDC!$C$9</f>
        <v>Giovanni</v>
      </c>
      <c r="D9" s="160" t="str">
        <f>TDC!$D$9</f>
        <v>DV Veneziano</v>
      </c>
      <c r="E9" s="160" t="str">
        <f>TDC!$E$9</f>
        <v>Papera Spaziale</v>
      </c>
      <c r="F9" s="1" t="str">
        <f>TDC!$F$9</f>
        <v>ITA2348</v>
      </c>
      <c r="G9" s="1" t="str">
        <f>TDC!$G$9</f>
        <v>CL</v>
      </c>
      <c r="H9" s="1">
        <f>TDC!$H$9</f>
        <v>0</v>
      </c>
      <c r="I9" s="161">
        <f>TDC!$M$9</f>
        <v>4</v>
      </c>
      <c r="J9" s="161">
        <f>TDC!$T$9</f>
        <v>20</v>
      </c>
      <c r="K9" s="161">
        <f>TDC!$AA$9</f>
        <v>20</v>
      </c>
      <c r="L9" s="161">
        <v>15</v>
      </c>
      <c r="M9" s="161">
        <v>14</v>
      </c>
      <c r="N9" s="162">
        <f>O9-MIN(I9:M9)</f>
        <v>69</v>
      </c>
      <c r="O9" s="163">
        <f>SUM(I9:M9)</f>
        <v>73</v>
      </c>
      <c r="P9" s="164">
        <f>O9-Q9</f>
        <v>59</v>
      </c>
      <c r="Q9" s="90">
        <f>MIN(J9,K9,L9,M9,N9)</f>
        <v>14</v>
      </c>
      <c r="R9" s="18"/>
    </row>
    <row r="10" spans="1:18" ht="12.75">
      <c r="A10" s="159">
        <f>A9+1</f>
        <v>4</v>
      </c>
      <c r="B10" s="160" t="str">
        <f>TDC!$B$11</f>
        <v>Penagini </v>
      </c>
      <c r="C10" s="160" t="str">
        <f>TDC!$C$11</f>
        <v>Vincenzo</v>
      </c>
      <c r="D10" s="160" t="str">
        <f>TDC!$D$11</f>
        <v>Y.C.Italiano</v>
      </c>
      <c r="E10" s="160" t="str">
        <f>TDC!$E$11</f>
        <v>Spirit of Falena</v>
      </c>
      <c r="F10" s="1" t="str">
        <f>TDC!$F$11</f>
        <v>ITA2230</v>
      </c>
      <c r="G10" s="1" t="str">
        <f>TDC!$G$11</f>
        <v>CL</v>
      </c>
      <c r="I10" s="161">
        <f>TDC!$M$11</f>
        <v>14</v>
      </c>
      <c r="J10" s="161">
        <f>TDC!$T$11</f>
        <v>18</v>
      </c>
      <c r="K10" s="161">
        <f>TDC!$AA$11</f>
        <v>18</v>
      </c>
      <c r="L10" s="161">
        <v>18</v>
      </c>
      <c r="M10" s="161">
        <v>0</v>
      </c>
      <c r="N10" s="162">
        <f>O10-MIN(I10:M10)</f>
        <v>68</v>
      </c>
      <c r="O10" s="163">
        <f>SUM(I10:M10)</f>
        <v>68</v>
      </c>
      <c r="P10" s="164">
        <f>O10-Q10</f>
        <v>68</v>
      </c>
      <c r="Q10" s="90">
        <f>MIN(J10,K10,L10,M10,N10)</f>
        <v>0</v>
      </c>
      <c r="R10" s="18"/>
    </row>
    <row r="11" spans="1:18" ht="12.75">
      <c r="A11" s="159">
        <f>A10+1</f>
        <v>5</v>
      </c>
      <c r="B11" s="160" t="str">
        <f>TDC!$B$10</f>
        <v>Cito Filomarino</v>
      </c>
      <c r="C11" s="160" t="str">
        <f>TDC!$C$10</f>
        <v>Andrea</v>
      </c>
      <c r="D11" s="160" t="str">
        <f>TDC!$D$10</f>
        <v>Vela Club Levanto</v>
      </c>
      <c r="E11" s="160" t="str">
        <f>TDC!$E$10</f>
        <v>Splendore</v>
      </c>
      <c r="F11" s="1" t="str">
        <f>TDC!$F$10</f>
        <v>ITA2282</v>
      </c>
      <c r="G11" s="1" t="str">
        <f>TDC!$G$10</f>
        <v>VI</v>
      </c>
      <c r="I11" s="161">
        <f>TDC!$AA$10</f>
        <v>16</v>
      </c>
      <c r="J11" s="161">
        <f>TDC!$T$10</f>
        <v>12</v>
      </c>
      <c r="K11" s="161">
        <f>TDC!$AA$10</f>
        <v>16</v>
      </c>
      <c r="L11" s="161">
        <v>16</v>
      </c>
      <c r="M11" s="161">
        <v>0</v>
      </c>
      <c r="N11" s="162">
        <f>O11-MIN(I11:M11)</f>
        <v>60</v>
      </c>
      <c r="O11" s="163">
        <f>SUM(I11:M11)</f>
        <v>60</v>
      </c>
      <c r="P11" s="164">
        <f>O11-Q11</f>
        <v>60</v>
      </c>
      <c r="Q11" s="90">
        <f>MIN(J11,K11,L11,M11,N11)</f>
        <v>0</v>
      </c>
      <c r="R11" s="18"/>
    </row>
    <row r="12" spans="1:18" ht="12.75">
      <c r="A12" s="159">
        <f>A11+1</f>
        <v>6</v>
      </c>
      <c r="B12" s="9" t="str">
        <f>TDC!$B$14</f>
        <v>Anghileri</v>
      </c>
      <c r="C12" s="160" t="str">
        <f>TDC!$C$14</f>
        <v>Toni</v>
      </c>
      <c r="D12" s="160" t="str">
        <f>TDC!$D$14</f>
        <v>Y.C. Canottieri Lecco</v>
      </c>
      <c r="E12" s="160" t="str">
        <f>TDC!$E$14</f>
        <v>Absolutely Free</v>
      </c>
      <c r="F12" s="1" t="str">
        <f>TDC!$F$14</f>
        <v>ITA2296</v>
      </c>
      <c r="G12" s="1" t="str">
        <f>TDC!$G$14</f>
        <v>CL</v>
      </c>
      <c r="I12" s="161">
        <f>TDC!$M$14</f>
        <v>8</v>
      </c>
      <c r="J12" s="161">
        <f>TDC!$T$14</f>
        <v>11</v>
      </c>
      <c r="K12" s="161">
        <f>TDC!$AA$14</f>
        <v>0</v>
      </c>
      <c r="L12" s="161">
        <v>14</v>
      </c>
      <c r="M12" s="161">
        <v>13</v>
      </c>
      <c r="N12" s="162">
        <f>O12-MIN(I12:M12)</f>
        <v>46</v>
      </c>
      <c r="O12" s="163">
        <f>SUM(I12:M12)</f>
        <v>46</v>
      </c>
      <c r="P12" s="164">
        <f>O12-Q12</f>
        <v>46</v>
      </c>
      <c r="Q12" s="90">
        <f>MIN(J12,K12,L12,M12,N12)</f>
        <v>0</v>
      </c>
      <c r="R12" s="18"/>
    </row>
    <row r="13" spans="1:18" ht="12.75">
      <c r="A13" s="159">
        <f>A12+1</f>
        <v>7</v>
      </c>
      <c r="B13" s="160" t="str">
        <f>TDC!$B$26</f>
        <v>Puzzarini</v>
      </c>
      <c r="C13" s="160" t="str">
        <f>TDC!$C$26</f>
        <v>Stefano</v>
      </c>
      <c r="D13" s="160" t="str">
        <f>TDC!$D$26</f>
        <v>C.N. Cervia</v>
      </c>
      <c r="E13" s="160" t="str">
        <f>TDC!$E$26</f>
        <v>Maxima</v>
      </c>
      <c r="F13" s="1" t="str">
        <f>TDC!$F$26</f>
        <v>ITA1374</v>
      </c>
      <c r="G13" s="1" t="str">
        <f>TDC!$G$26</f>
        <v>CL</v>
      </c>
      <c r="H13" s="1">
        <f>TDC!$H$26</f>
        <v>0</v>
      </c>
      <c r="I13" s="161">
        <f>TDC!$M$26</f>
        <v>0</v>
      </c>
      <c r="J13" s="161">
        <f>TDC!$T$26</f>
        <v>22</v>
      </c>
      <c r="K13" s="161">
        <f>TDC!$AA$26</f>
        <v>0</v>
      </c>
      <c r="L13" s="161">
        <v>0</v>
      </c>
      <c r="M13" s="161">
        <v>22</v>
      </c>
      <c r="N13" s="162">
        <f>O13-MIN(I13:M13)</f>
        <v>44</v>
      </c>
      <c r="O13" s="163">
        <f>SUM(I13:M13)</f>
        <v>44</v>
      </c>
      <c r="P13" s="164">
        <f>O13-Q13</f>
        <v>44</v>
      </c>
      <c r="Q13" s="90">
        <f>MIN(J13,K13,L13,M13,N13)</f>
        <v>0</v>
      </c>
      <c r="R13" s="18"/>
    </row>
    <row r="14" spans="1:18" ht="12.75">
      <c r="A14" s="159">
        <f>A13+1</f>
        <v>8</v>
      </c>
      <c r="B14" s="160" t="str">
        <f>TDC!$B$17</f>
        <v>Carmagnani</v>
      </c>
      <c r="C14" s="160" t="str">
        <f>TDC!$C$17</f>
        <v>Attilio</v>
      </c>
      <c r="D14" s="160" t="str">
        <f>TDC!$D$17</f>
        <v>Y.C.Italiano</v>
      </c>
      <c r="E14" s="160" t="str">
        <f>TDC!$E$17</f>
        <v>KarmaSutra</v>
      </c>
      <c r="F14" s="1" t="str">
        <f>TDC!$F$17</f>
        <v>ITA2211</v>
      </c>
      <c r="G14" s="1" t="str">
        <f>TDC!$G$17</f>
        <v>CL</v>
      </c>
      <c r="H14" s="1" t="str">
        <f>TDC!$H$17</f>
        <v>M</v>
      </c>
      <c r="I14" s="161">
        <f>TDC!$M$17</f>
        <v>9</v>
      </c>
      <c r="J14" s="161">
        <f>TDC!$T$17</f>
        <v>0</v>
      </c>
      <c r="K14" s="161">
        <f>TDC!$AA$17</f>
        <v>9</v>
      </c>
      <c r="L14" s="161">
        <v>20</v>
      </c>
      <c r="M14" s="161">
        <v>0</v>
      </c>
      <c r="N14" s="162">
        <f>O14-MIN(I14:M14)</f>
        <v>38</v>
      </c>
      <c r="O14" s="163">
        <f>SUM(I14:M14)</f>
        <v>38</v>
      </c>
      <c r="P14" s="164">
        <f>O14-Q14</f>
        <v>38</v>
      </c>
      <c r="Q14" s="90">
        <f>MIN(J14,K14,L14,M14,N14)</f>
        <v>0</v>
      </c>
      <c r="R14" s="18"/>
    </row>
    <row r="15" spans="1:18" ht="12.75">
      <c r="A15" s="159">
        <f>A14+1</f>
        <v>9</v>
      </c>
      <c r="B15" s="160" t="str">
        <f>TDC!$B$13</f>
        <v>Schena</v>
      </c>
      <c r="C15" s="160" t="str">
        <f>TDC!$C$13</f>
        <v>Carlo</v>
      </c>
      <c r="D15" s="160" t="str">
        <f>TDC!$D$13</f>
        <v>SV Taranto</v>
      </c>
      <c r="E15" s="160" t="str">
        <f>TDC!$E$13</f>
        <v>Jolly Roger</v>
      </c>
      <c r="F15" s="1" t="str">
        <f>TDC!$F$13</f>
        <v>ITA2147</v>
      </c>
      <c r="G15" s="1" t="str">
        <f>TDC!$G$13</f>
        <v>CL</v>
      </c>
      <c r="I15" s="161">
        <f>TDC!$AA$13</f>
        <v>15</v>
      </c>
      <c r="J15" s="161">
        <f>TDC!$T$13</f>
        <v>2</v>
      </c>
      <c r="K15" s="161">
        <f>TDC!$AA$13</f>
        <v>15</v>
      </c>
      <c r="L15" s="161">
        <v>5</v>
      </c>
      <c r="M15" s="161">
        <v>0</v>
      </c>
      <c r="N15" s="162">
        <f>O15-MIN(I15:M15)</f>
        <v>37</v>
      </c>
      <c r="O15" s="163">
        <f>SUM(I15:M15)</f>
        <v>37</v>
      </c>
      <c r="P15" s="164">
        <f>O15-Q15</f>
        <v>37</v>
      </c>
      <c r="Q15" s="90">
        <f>MIN(J15,K15,L15,M15,N15)</f>
        <v>0</v>
      </c>
      <c r="R15" s="18"/>
    </row>
    <row r="16" spans="1:18" ht="12.75">
      <c r="A16" s="159">
        <f>A15+1</f>
        <v>10</v>
      </c>
      <c r="B16" s="160" t="str">
        <f>TDC!$B$12</f>
        <v>Sada</v>
      </c>
      <c r="C16" s="160" t="str">
        <f>TDC!$C$12</f>
        <v>Paolo</v>
      </c>
      <c r="D16" s="160" t="str">
        <f>TDC!$D$12</f>
        <v>Y.C.Italiano</v>
      </c>
      <c r="E16" s="160" t="str">
        <f>TDC!$E$12</f>
        <v>Moby Dick's baby</v>
      </c>
      <c r="F16" s="1" t="str">
        <f>TDC!$F$12</f>
        <v>ITA2251</v>
      </c>
      <c r="G16" s="1" t="str">
        <f>TDC!$G$12</f>
        <v>CL</v>
      </c>
      <c r="H16" s="1" t="str">
        <f>TDC!$H$12</f>
        <v>M</v>
      </c>
      <c r="I16" s="161">
        <f>TDC!$M$12</f>
        <v>0</v>
      </c>
      <c r="J16" s="161">
        <f>TDC!$T$12</f>
        <v>0</v>
      </c>
      <c r="K16" s="161">
        <f>TDC!$AA$12</f>
        <v>12</v>
      </c>
      <c r="L16" s="161">
        <v>12</v>
      </c>
      <c r="M16" s="161">
        <v>12</v>
      </c>
      <c r="N16" s="162">
        <f>O16-MIN(I16:M16)</f>
        <v>36</v>
      </c>
      <c r="O16" s="163">
        <f>SUM(I16:M16)</f>
        <v>36</v>
      </c>
      <c r="P16" s="164">
        <f>O16-Q16</f>
        <v>36</v>
      </c>
      <c r="Q16" s="90">
        <f>MIN(J16,K16,L16,M16,N16)</f>
        <v>0</v>
      </c>
      <c r="R16" s="18"/>
    </row>
    <row r="17" spans="1:18" ht="12.75">
      <c r="A17" s="159">
        <f>A16+1</f>
        <v>11</v>
      </c>
      <c r="B17" s="9" t="str">
        <f>TDC!$B$24</f>
        <v>Di Tarsia</v>
      </c>
      <c r="C17" s="160" t="str">
        <f>TDC!$C$24</f>
        <v>Francesco</v>
      </c>
      <c r="D17" s="160" t="str">
        <f>TDC!$D$24</f>
        <v>A.V. Santa Severa</v>
      </c>
      <c r="E17" s="160" t="str">
        <f>TDC!$E$24</f>
        <v>Gabbiano Pensatore</v>
      </c>
      <c r="F17" s="1" t="str">
        <f>TDC!$F$24</f>
        <v>ITA2242</v>
      </c>
      <c r="G17" s="1" t="str">
        <f>TDC!$G$24</f>
        <v>CL</v>
      </c>
      <c r="I17" s="161">
        <f>TDC!$M$24</f>
        <v>11</v>
      </c>
      <c r="J17" s="161">
        <f>TDC!$T$24</f>
        <v>16</v>
      </c>
      <c r="K17" s="161">
        <f>TDC!$AA$24</f>
        <v>0</v>
      </c>
      <c r="L17" s="161">
        <v>0</v>
      </c>
      <c r="M17" s="161">
        <v>4</v>
      </c>
      <c r="N17" s="162">
        <f>O17-MIN(I17:M17)</f>
        <v>31</v>
      </c>
      <c r="O17" s="163">
        <f>SUM(I17:M17)</f>
        <v>31</v>
      </c>
      <c r="P17" s="164">
        <f>O17-Q17</f>
        <v>31</v>
      </c>
      <c r="Q17" s="90">
        <f>MIN(J17,K17,L17,M17,N17)</f>
        <v>0</v>
      </c>
      <c r="R17" s="18"/>
    </row>
    <row r="18" spans="1:18" ht="12.75">
      <c r="A18" s="159">
        <f>A17+1</f>
        <v>12</v>
      </c>
      <c r="B18" s="160" t="str">
        <f>TDC!$B$15</f>
        <v>Lodigiani</v>
      </c>
      <c r="C18" s="160" t="str">
        <f>TDC!$C$15</f>
        <v>Francesca</v>
      </c>
      <c r="D18" s="160" t="str">
        <f>TDC!$D$15</f>
        <v>CV S. Margherita Ligure</v>
      </c>
      <c r="E18" s="160" t="str">
        <f>TDC!$E$15</f>
        <v>Obi Wan Kenobi</v>
      </c>
      <c r="F18" s="1" t="str">
        <f>TDC!$F$15</f>
        <v>ITA2307</v>
      </c>
      <c r="G18" s="1" t="str">
        <f>TDC!$G$15</f>
        <v>CL</v>
      </c>
      <c r="I18" s="161">
        <f>TDC!$M$15</f>
        <v>12</v>
      </c>
      <c r="J18" s="161">
        <f>TDC!$T$15</f>
        <v>0</v>
      </c>
      <c r="K18" s="161">
        <f>TDC!$AA$15</f>
        <v>6</v>
      </c>
      <c r="L18" s="161">
        <v>11</v>
      </c>
      <c r="M18" s="161">
        <v>2</v>
      </c>
      <c r="N18" s="162">
        <f>O18-MIN(I18:M18)</f>
        <v>31</v>
      </c>
      <c r="O18" s="163">
        <f>SUM(I18:M18)</f>
        <v>31</v>
      </c>
      <c r="P18" s="164">
        <f>O18-Q18</f>
        <v>31</v>
      </c>
      <c r="Q18" s="90">
        <f>MIN(J18,K18,L18,M18,N18)</f>
        <v>0</v>
      </c>
      <c r="R18" s="18"/>
    </row>
    <row r="19" spans="1:18" ht="12.75">
      <c r="A19" s="159">
        <f>A18+1</f>
        <v>13</v>
      </c>
      <c r="B19" s="160" t="str">
        <f>TDC!$B$32</f>
        <v>Bertacca</v>
      </c>
      <c r="C19" s="160" t="str">
        <f>TDC!$C$32</f>
        <v>Italo</v>
      </c>
      <c r="D19" s="160" t="str">
        <f>TDC!$D$32</f>
        <v>SV Viareggina</v>
      </c>
      <c r="E19" s="160" t="str">
        <f>TDC!$E$32</f>
        <v>Abbidubbi</v>
      </c>
      <c r="F19" s="1" t="str">
        <f>TDC!$F$32</f>
        <v>ITA2226</v>
      </c>
      <c r="G19" s="1" t="str">
        <f>TDC!$G$32</f>
        <v>VE</v>
      </c>
      <c r="I19" s="161">
        <v>0</v>
      </c>
      <c r="J19" s="161">
        <v>0</v>
      </c>
      <c r="K19" s="161">
        <v>0</v>
      </c>
      <c r="L19" s="161">
        <v>10</v>
      </c>
      <c r="M19" s="161">
        <v>20</v>
      </c>
      <c r="N19" s="162">
        <f>O19-MIN(I19:M19)</f>
        <v>30</v>
      </c>
      <c r="O19" s="163">
        <f>SUM(I19:M19)</f>
        <v>30</v>
      </c>
      <c r="P19" s="164">
        <f>O19-Q19</f>
        <v>30</v>
      </c>
      <c r="Q19" s="90">
        <f>MIN(J19,K19,L19,M19,N19)</f>
        <v>0</v>
      </c>
      <c r="R19" s="18"/>
    </row>
    <row r="20" spans="1:18" ht="12.75">
      <c r="A20" s="159">
        <f>A19+1</f>
        <v>14</v>
      </c>
      <c r="B20" s="160" t="str">
        <f>TDC!$B$16</f>
        <v>De Ruttè</v>
      </c>
      <c r="C20" s="160" t="str">
        <f>TDC!$C$16</f>
        <v>Frederic</v>
      </c>
      <c r="D20" s="160" t="str">
        <f>TDC!$D$16</f>
        <v>F.F.V.</v>
      </c>
      <c r="E20" s="160" t="str">
        <f>TDC!$E$16</f>
        <v>Bellagioia III</v>
      </c>
      <c r="F20" s="1" t="str">
        <f>TDC!$F$16</f>
        <v>SUI0003</v>
      </c>
      <c r="G20" s="1" t="str">
        <f>TDC!$G$16</f>
        <v>CL</v>
      </c>
      <c r="H20" s="1" t="str">
        <f>TDC!$H$16</f>
        <v>M</v>
      </c>
      <c r="I20" s="161">
        <f>TDC!$M$16</f>
        <v>0</v>
      </c>
      <c r="J20" s="161">
        <f>TDC!$T$16</f>
        <v>0</v>
      </c>
      <c r="K20" s="161">
        <f>TDC!$AA$16</f>
        <v>11</v>
      </c>
      <c r="L20" s="161">
        <v>9</v>
      </c>
      <c r="M20" s="161">
        <v>9</v>
      </c>
      <c r="N20" s="162">
        <f>O20-MIN(I20:M20)</f>
        <v>29</v>
      </c>
      <c r="O20" s="163">
        <f>SUM(I20:M20)</f>
        <v>29</v>
      </c>
      <c r="P20" s="164">
        <f>O20-Q20</f>
        <v>29</v>
      </c>
      <c r="Q20" s="90">
        <f>MIN(J20,K20,L20,M20,N20)</f>
        <v>0</v>
      </c>
      <c r="R20" s="18"/>
    </row>
    <row r="21" spans="1:18" ht="12.75">
      <c r="A21" s="159">
        <f>A20+1</f>
        <v>15</v>
      </c>
      <c r="B21" s="160" t="str">
        <f>TDC!$B$20</f>
        <v>La Scala </v>
      </c>
      <c r="C21" s="160" t="str">
        <f>TDC!$C$20</f>
        <v>Giuseppe</v>
      </c>
      <c r="D21" s="160" t="str">
        <f>TDC!$D$20</f>
        <v>R.Y.C.C. Savoia</v>
      </c>
      <c r="E21" s="160" t="str">
        <f>TDC!$E$20</f>
        <v>Ancora non mollare</v>
      </c>
      <c r="F21" s="1" t="str">
        <f>TDC!$F$20</f>
        <v>ITA2268</v>
      </c>
      <c r="G21" s="1" t="str">
        <f>TDC!$G$20</f>
        <v>CL</v>
      </c>
      <c r="I21" s="161">
        <f>TDC!$M$20</f>
        <v>0</v>
      </c>
      <c r="J21" s="161">
        <f>TDC!$T$20</f>
        <v>0</v>
      </c>
      <c r="K21" s="161">
        <f>TDC!$AA$20</f>
        <v>0</v>
      </c>
      <c r="L21" s="161">
        <v>8</v>
      </c>
      <c r="M21" s="161">
        <v>16</v>
      </c>
      <c r="N21" s="162">
        <f>O21-MIN(I21:M21)</f>
        <v>24</v>
      </c>
      <c r="O21" s="163">
        <f>SUM(I21:M21)</f>
        <v>24</v>
      </c>
      <c r="P21" s="164">
        <f>O21-Q21</f>
        <v>24</v>
      </c>
      <c r="Q21" s="90">
        <f>MIN(J21,K21,L21,M21,N21)</f>
        <v>0</v>
      </c>
      <c r="R21" s="18"/>
    </row>
    <row r="22" spans="1:18" ht="12.75">
      <c r="A22" s="159">
        <f>A21+1</f>
        <v>16</v>
      </c>
      <c r="B22" s="160" t="str">
        <f>TDC!$B$21</f>
        <v>Armellin</v>
      </c>
      <c r="C22" s="160" t="str">
        <f>TDC!$C$21</f>
        <v>Roberto</v>
      </c>
      <c r="D22" s="160" t="str">
        <f>TDC!$D$21</f>
        <v>Homerus Onlus</v>
      </c>
      <c r="E22" s="160" t="str">
        <f>TDC!$E$21</f>
        <v>Pippo II</v>
      </c>
      <c r="F22" s="1" t="str">
        <f>TDC!$F$21</f>
        <v>ITA0799</v>
      </c>
      <c r="G22" s="1" t="str">
        <f>TDC!$G$21</f>
        <v>VE</v>
      </c>
      <c r="H22" s="1" t="str">
        <f>TDC!$H$21</f>
        <v>SM</v>
      </c>
      <c r="I22" s="161">
        <f>TDC!$M$21</f>
        <v>6</v>
      </c>
      <c r="J22" s="161">
        <f>TDC!$AA$21</f>
        <v>7</v>
      </c>
      <c r="K22" s="161">
        <f>TDC!$AA$21</f>
        <v>7</v>
      </c>
      <c r="L22" s="161">
        <v>0</v>
      </c>
      <c r="M22" s="161">
        <v>0</v>
      </c>
      <c r="N22" s="162">
        <f>O22-MIN(I22:M22)</f>
        <v>20</v>
      </c>
      <c r="O22" s="163">
        <f>SUM(I22:M22)</f>
        <v>20</v>
      </c>
      <c r="P22" s="164">
        <f>O22-Q22</f>
        <v>20</v>
      </c>
      <c r="Q22" s="90">
        <f>MIN(J22,K22,L22,M22,N22)</f>
        <v>0</v>
      </c>
      <c r="R22" s="18"/>
    </row>
    <row r="23" spans="1:18" ht="12.75">
      <c r="A23" s="159">
        <f>A22+1</f>
        <v>17</v>
      </c>
      <c r="B23" s="160" t="str">
        <f>TDC!$B$29</f>
        <v>Surendonk</v>
      </c>
      <c r="C23" s="160" t="str">
        <f>TDC!$C$29</f>
        <v>Patricia</v>
      </c>
      <c r="D23" s="160" t="str">
        <f>TDC!$D$29</f>
        <v>KWVL</v>
      </c>
      <c r="E23" s="160" t="str">
        <f>TDC!$E$29</f>
        <v>Hydra II</v>
      </c>
      <c r="F23" s="1" t="str">
        <f>TDC!$F$29</f>
        <v>ITA2280</v>
      </c>
      <c r="G23" s="1" t="str">
        <f>TDC!$G$29</f>
        <v>CL</v>
      </c>
      <c r="I23" s="161">
        <v>0</v>
      </c>
      <c r="J23" s="161">
        <v>0</v>
      </c>
      <c r="K23" s="161">
        <v>0</v>
      </c>
      <c r="L23" s="161">
        <v>13</v>
      </c>
      <c r="M23" s="161">
        <v>7</v>
      </c>
      <c r="N23" s="162">
        <f>O23-MIN(I23:M23)</f>
        <v>20</v>
      </c>
      <c r="O23" s="163">
        <f>SUM(I23:M23)</f>
        <v>20</v>
      </c>
      <c r="P23" s="164">
        <f>O23-Q23</f>
        <v>20</v>
      </c>
      <c r="Q23" s="90">
        <f>MIN(J23,K23,L23,M23,N23)</f>
        <v>0</v>
      </c>
      <c r="R23" s="18"/>
    </row>
    <row r="24" spans="1:18" ht="12.75">
      <c r="A24" s="159">
        <f>A23+1</f>
        <v>18</v>
      </c>
      <c r="B24" s="160" t="str">
        <f>TDC!$B$22</f>
        <v>Meister</v>
      </c>
      <c r="C24" s="160" t="str">
        <f>TDC!$C$22</f>
        <v>Rupert</v>
      </c>
      <c r="D24" s="160" t="str">
        <f>TDC!$D$22</f>
        <v>Germania</v>
      </c>
      <c r="E24" s="160" t="str">
        <f>TDC!$E$22</f>
        <v>Mole</v>
      </c>
      <c r="F24" s="1" t="str">
        <f>TDC!$F$22</f>
        <v>GER229</v>
      </c>
      <c r="G24" s="1" t="str">
        <f>TDC!$G$22</f>
        <v>CL</v>
      </c>
      <c r="H24" s="1">
        <f>TDC!$H$22</f>
        <v>0</v>
      </c>
      <c r="I24" s="161">
        <f>TDC!$M$22</f>
        <v>0</v>
      </c>
      <c r="J24" s="161">
        <f>TDC!$T$22</f>
        <v>0</v>
      </c>
      <c r="K24" s="161">
        <f>TDC!$AA$22</f>
        <v>10</v>
      </c>
      <c r="L24" s="161">
        <v>6</v>
      </c>
      <c r="M24" s="161">
        <v>0</v>
      </c>
      <c r="N24" s="162">
        <f>O24-MIN(I24:M24)</f>
        <v>16</v>
      </c>
      <c r="O24" s="163">
        <f>SUM(I24:M24)</f>
        <v>16</v>
      </c>
      <c r="P24" s="164">
        <f>O24-Q24</f>
        <v>16</v>
      </c>
      <c r="Q24" s="90">
        <f>MIN(J24,K24,L24,M24,N24)</f>
        <v>0</v>
      </c>
      <c r="R24" s="18"/>
    </row>
    <row r="25" spans="1:18" ht="12.75">
      <c r="A25" s="159">
        <f>A24+1</f>
        <v>19</v>
      </c>
      <c r="B25" s="160" t="str">
        <f>TDC!$B$39</f>
        <v>Giovannini </v>
      </c>
      <c r="C25" s="160" t="str">
        <f>TDC!$C$39</f>
        <v>Nicola</v>
      </c>
      <c r="D25" s="160" t="str">
        <f>TDC!$D$39</f>
        <v>C.V. Castiglionese</v>
      </c>
      <c r="E25" s="160" t="str">
        <f>TDC!$E$39</f>
        <v>Solo per i tuoi Occhi</v>
      </c>
      <c r="F25" s="1" t="str">
        <f>TDC!$F$39</f>
        <v>ITA2282</v>
      </c>
      <c r="G25" s="1" t="str">
        <f>TDC!$G$39</f>
        <v>CL</v>
      </c>
      <c r="I25" s="161">
        <v>0</v>
      </c>
      <c r="J25" s="161">
        <v>0</v>
      </c>
      <c r="K25" s="161">
        <v>0</v>
      </c>
      <c r="L25" s="161">
        <v>0</v>
      </c>
      <c r="M25" s="161">
        <v>15</v>
      </c>
      <c r="N25" s="162">
        <f>O25-MIN(I25:M25)</f>
        <v>15</v>
      </c>
      <c r="O25" s="163">
        <f>SUM(I25:M25)</f>
        <v>15</v>
      </c>
      <c r="P25" s="164">
        <f>O25-Q25</f>
        <v>15</v>
      </c>
      <c r="Q25" s="90">
        <f>MIN(J25,K25,L25,M25,N25)</f>
        <v>0</v>
      </c>
      <c r="R25" s="18"/>
    </row>
    <row r="26" spans="1:18" ht="12.75">
      <c r="A26" s="159">
        <f>A25+1</f>
        <v>20</v>
      </c>
      <c r="B26" s="160" t="str">
        <f>TDC!$B$31</f>
        <v>Vidal</v>
      </c>
      <c r="C26" s="160" t="str">
        <f>TDC!$C$31</f>
        <v>Francesco</v>
      </c>
      <c r="D26" s="160" t="str">
        <f>TDC!$D$31</f>
        <v>CDV Mestre</v>
      </c>
      <c r="E26" s="160" t="str">
        <f>TDC!$E$31</f>
        <v>Mogador</v>
      </c>
      <c r="F26" s="1" t="str">
        <f>TDC!$F$31</f>
        <v>ITA1583</v>
      </c>
      <c r="G26" s="1" t="str">
        <f>TDC!$G$31</f>
        <v>VE</v>
      </c>
      <c r="H26" s="1">
        <f>TDC!$H$31</f>
        <v>0</v>
      </c>
      <c r="I26" s="161">
        <f>TDC!$M$31</f>
        <v>0</v>
      </c>
      <c r="J26" s="161">
        <f>TDC!$T$31</f>
        <v>0</v>
      </c>
      <c r="K26" s="161">
        <f>TDC!$AA$31</f>
        <v>14</v>
      </c>
      <c r="L26" s="161">
        <v>0</v>
      </c>
      <c r="M26" s="161">
        <v>0</v>
      </c>
      <c r="N26" s="162">
        <f>O26-MIN(I26:M26)</f>
        <v>14</v>
      </c>
      <c r="O26" s="163">
        <f>SUM(I26:M26)</f>
        <v>14</v>
      </c>
      <c r="P26" s="164">
        <f>O26-Q26</f>
        <v>14</v>
      </c>
      <c r="Q26" s="90">
        <f>MIN(J26,K26,L26,M26,N26)</f>
        <v>0</v>
      </c>
      <c r="R26" s="18"/>
    </row>
    <row r="27" spans="1:18" ht="12.75">
      <c r="A27" s="159">
        <f>A26+1</f>
        <v>21</v>
      </c>
      <c r="B27" s="160" t="str">
        <f>TDC!$B$33</f>
        <v>Gamberini</v>
      </c>
      <c r="C27" s="160" t="str">
        <f>TDC!$C$33</f>
        <v>Mauro</v>
      </c>
      <c r="D27" s="160" t="str">
        <f>TDC!$D$33</f>
        <v>C.N. Cervia</v>
      </c>
      <c r="E27" s="160" t="str">
        <f>TDC!$E$33</f>
        <v>Carlo II</v>
      </c>
      <c r="F27" s="1" t="str">
        <f>TDC!$F$33</f>
        <v>ITA1580</v>
      </c>
      <c r="G27" s="1" t="str">
        <f>TDC!$G$33</f>
        <v>VE</v>
      </c>
      <c r="H27" s="1">
        <f>TDC!$H$33</f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11</v>
      </c>
      <c r="N27" s="162">
        <f>O27-MIN(I27:M27)</f>
        <v>11</v>
      </c>
      <c r="O27" s="163">
        <f>SUM(I27:M27)</f>
        <v>11</v>
      </c>
      <c r="P27" s="164">
        <f>O27-Q27</f>
        <v>11</v>
      </c>
      <c r="Q27" s="90">
        <f>MIN(J27,K27,L27,M27,N27)</f>
        <v>0</v>
      </c>
      <c r="R27" s="18"/>
    </row>
    <row r="28" spans="1:18" ht="12.75">
      <c r="A28" s="159">
        <f>A27+1</f>
        <v>22</v>
      </c>
      <c r="B28" s="160" t="str">
        <f>TDC!$B$40</f>
        <v>Bocchino</v>
      </c>
      <c r="C28" s="160" t="str">
        <f>TDC!$C$40</f>
        <v>Carlo</v>
      </c>
      <c r="D28" s="160" t="str">
        <f>TDC!$D$40</f>
        <v>CN Caposele</v>
      </c>
      <c r="E28" s="160" t="str">
        <f>TDC!$E$40</f>
        <v>Tesoro</v>
      </c>
      <c r="F28" s="1" t="str">
        <f>TDC!$F$40</f>
        <v>ITA2249</v>
      </c>
      <c r="G28" s="1" t="str">
        <f>TDC!$G$40</f>
        <v>CL</v>
      </c>
      <c r="I28" s="161">
        <v>0</v>
      </c>
      <c r="J28" s="161">
        <v>0</v>
      </c>
      <c r="K28" s="161">
        <v>0</v>
      </c>
      <c r="L28" s="161">
        <v>0</v>
      </c>
      <c r="M28" s="161">
        <v>10</v>
      </c>
      <c r="N28" s="162">
        <f>O28-MIN(I28:M28)</f>
        <v>10</v>
      </c>
      <c r="O28" s="163">
        <f>SUM(I28:M28)</f>
        <v>10</v>
      </c>
      <c r="P28" s="164">
        <f>O28-Q28</f>
        <v>10</v>
      </c>
      <c r="Q28" s="90">
        <f>MIN(J28,K28,L28,M28,N28)</f>
        <v>0</v>
      </c>
      <c r="R28" s="18"/>
    </row>
    <row r="29" spans="1:18" ht="12.75">
      <c r="A29" s="159">
        <f>A28+1</f>
        <v>23</v>
      </c>
      <c r="B29" s="160" t="str">
        <f>TDC!$B$25</f>
        <v>Napoli</v>
      </c>
      <c r="C29" s="160" t="str">
        <f>TDC!$C$25</f>
        <v>Luca</v>
      </c>
      <c r="D29" s="160" t="str">
        <f>TDC!$D$25</f>
        <v>A.V. Santa Severa</v>
      </c>
      <c r="E29" s="160" t="str">
        <f>TDC!$E$25</f>
        <v>Pegaso</v>
      </c>
      <c r="F29" s="1" t="str">
        <f>TDC!$F$25</f>
        <v>ITA1971</v>
      </c>
      <c r="G29" s="1" t="str">
        <f>TDC!$G$25</f>
        <v>VI</v>
      </c>
      <c r="I29" s="161">
        <v>0</v>
      </c>
      <c r="J29" s="161">
        <v>0</v>
      </c>
      <c r="K29" s="161">
        <v>0</v>
      </c>
      <c r="L29" s="161">
        <v>0</v>
      </c>
      <c r="M29" s="161">
        <v>8</v>
      </c>
      <c r="N29" s="162">
        <f>O29-MIN(I29:M29)</f>
        <v>8</v>
      </c>
      <c r="O29" s="163">
        <f>SUM(I29:M29)</f>
        <v>8</v>
      </c>
      <c r="P29" s="164">
        <f>O29-Q29</f>
        <v>8</v>
      </c>
      <c r="Q29" s="90">
        <f>MIN(J29,K29,L29,M29,N29)</f>
        <v>0</v>
      </c>
      <c r="R29" s="18"/>
    </row>
    <row r="30" spans="1:18" ht="12.75">
      <c r="A30" s="159">
        <f>A29+1</f>
        <v>24</v>
      </c>
      <c r="B30" s="160" t="str">
        <f>TDC!$B$28</f>
        <v>Scanu</v>
      </c>
      <c r="C30" s="160" t="str">
        <f>TDC!$C$28</f>
        <v>Roberto</v>
      </c>
      <c r="D30" s="160" t="str">
        <f>TDC!$D$28</f>
        <v>Sailing Team Bracciano</v>
      </c>
      <c r="E30" s="160" t="str">
        <f>TDC!$E$28</f>
        <v>Perché Cukly</v>
      </c>
      <c r="F30" s="1" t="str">
        <f>TDC!$F$28</f>
        <v>ITA1877</v>
      </c>
      <c r="G30" s="1" t="str">
        <f>TDC!$G$28</f>
        <v>VI</v>
      </c>
      <c r="H30" s="1" t="str">
        <f>TDC!$H$28</f>
        <v>M</v>
      </c>
      <c r="I30" s="161">
        <f>TDC!$M$28</f>
        <v>0</v>
      </c>
      <c r="J30" s="161">
        <f>TDC!$T$28</f>
        <v>0</v>
      </c>
      <c r="K30" s="161">
        <f>TDC!$AA$28</f>
        <v>8</v>
      </c>
      <c r="L30" s="161">
        <v>0</v>
      </c>
      <c r="M30" s="161">
        <v>0</v>
      </c>
      <c r="N30" s="162">
        <f>O30-MIN(I30:M30)</f>
        <v>8</v>
      </c>
      <c r="O30" s="163">
        <f>SUM(I30:M30)</f>
        <v>8</v>
      </c>
      <c r="P30" s="164">
        <f>O30-Q30</f>
        <v>8</v>
      </c>
      <c r="Q30" s="90">
        <f>MIN(J30,K30,L30,M30,N30)</f>
        <v>0</v>
      </c>
      <c r="R30" s="18"/>
    </row>
    <row r="31" spans="1:18" ht="12.75">
      <c r="A31" s="159">
        <f>A30+1</f>
        <v>25</v>
      </c>
      <c r="B31" s="160" t="str">
        <f>TDC!$B$30</f>
        <v>Landi</v>
      </c>
      <c r="C31" s="160" t="str">
        <f>TDC!$C$30</f>
        <v>Luciano</v>
      </c>
      <c r="D31" s="160" t="str">
        <f>TDC!$D$30</f>
        <v>C.V. Bellano</v>
      </c>
      <c r="E31" s="160" t="str">
        <f>TDC!$E$30</f>
        <v>Milonga</v>
      </c>
      <c r="F31" s="1" t="str">
        <f>TDC!$F$30</f>
        <v>ITA2270</v>
      </c>
      <c r="G31" s="1" t="str">
        <f>TDC!$G$30</f>
        <v>CL</v>
      </c>
      <c r="H31" s="1" t="str">
        <f>TDC!$H$30</f>
        <v>M</v>
      </c>
      <c r="I31" s="161">
        <f>TDC!$M$30</f>
        <v>7</v>
      </c>
      <c r="J31" s="161">
        <f>TDC!$T$30</f>
        <v>0</v>
      </c>
      <c r="K31" s="161">
        <f>TDC!$AA$30</f>
        <v>0</v>
      </c>
      <c r="L31" s="161">
        <v>0</v>
      </c>
      <c r="M31" s="161">
        <v>0</v>
      </c>
      <c r="N31" s="162">
        <f>O31-MIN(I31:M31)</f>
        <v>7</v>
      </c>
      <c r="O31" s="163">
        <f>SUM(I31:M31)</f>
        <v>7</v>
      </c>
      <c r="P31" s="164">
        <f>O31-Q31</f>
        <v>7</v>
      </c>
      <c r="Q31" s="90">
        <f>MIN(J31,K31,L31,M31,N31)</f>
        <v>0</v>
      </c>
      <c r="R31" s="18"/>
    </row>
    <row r="32" spans="1:18" ht="12.75">
      <c r="A32" s="159">
        <f>A31+1</f>
        <v>26</v>
      </c>
      <c r="B32" s="160" t="str">
        <f>TDC!$B$35</f>
        <v>Randazzo</v>
      </c>
      <c r="C32" s="160" t="str">
        <f>TDC!$C$35</f>
        <v>Paola</v>
      </c>
      <c r="D32" s="160" t="str">
        <f>TDC!$D$35</f>
        <v>C.V. Sicilia</v>
      </c>
      <c r="E32" s="160" t="str">
        <f>TDC!$E$35</f>
        <v>Strepitosa 3</v>
      </c>
      <c r="F32" s="1" t="str">
        <f>TDC!$F$35</f>
        <v>ITA2356</v>
      </c>
      <c r="G32" s="1" t="str">
        <f>TDC!$G$35</f>
        <v>CL</v>
      </c>
      <c r="H32" s="1">
        <f>TDC!$H$35</f>
        <v>0</v>
      </c>
      <c r="I32" s="161">
        <v>0</v>
      </c>
      <c r="J32" s="161">
        <v>0</v>
      </c>
      <c r="K32" s="161">
        <v>0</v>
      </c>
      <c r="L32" s="161">
        <v>7</v>
      </c>
      <c r="M32" s="161">
        <v>0</v>
      </c>
      <c r="N32" s="162">
        <f>O32-MIN(I32:M32)</f>
        <v>7</v>
      </c>
      <c r="O32" s="163">
        <f>SUM(I32:M32)</f>
        <v>7</v>
      </c>
      <c r="P32" s="164">
        <f>O32-Q32</f>
        <v>7</v>
      </c>
      <c r="Q32" s="90">
        <f>MIN(J32,K32,L32,M32,N32)</f>
        <v>0</v>
      </c>
      <c r="R32" s="18"/>
    </row>
    <row r="33" spans="1:18" ht="12.75">
      <c r="A33" s="159">
        <f>A32+1</f>
        <v>27</v>
      </c>
      <c r="B33" s="160" t="str">
        <f>TDC!$B$19</f>
        <v>Barovier</v>
      </c>
      <c r="C33" s="160" t="str">
        <f>TDC!$C$19</f>
        <v>Marino</v>
      </c>
      <c r="D33" s="160" t="str">
        <f>TDC!$D$19</f>
        <v>A.V. Lido</v>
      </c>
      <c r="E33" s="160" t="str">
        <f>TDC!$E$19</f>
        <v>Vintage Only</v>
      </c>
      <c r="F33" s="1" t="str">
        <f>TDC!$F$19</f>
        <v>ITA2236</v>
      </c>
      <c r="G33" s="1" t="str">
        <f>TDC!$G$19</f>
        <v>CL</v>
      </c>
      <c r="H33" s="1" t="str">
        <f>TDC!$H$19</f>
        <v>M</v>
      </c>
      <c r="I33" s="161">
        <v>0</v>
      </c>
      <c r="J33" s="161">
        <v>0</v>
      </c>
      <c r="K33" s="161">
        <v>0</v>
      </c>
      <c r="L33" s="161">
        <v>0</v>
      </c>
      <c r="M33" s="161">
        <v>6</v>
      </c>
      <c r="N33" s="162">
        <f>O33-MIN(I33:M33)</f>
        <v>6</v>
      </c>
      <c r="O33" s="163">
        <f>SUM(I33:M33)</f>
        <v>6</v>
      </c>
      <c r="P33" s="164">
        <f>O33-Q33</f>
        <v>6</v>
      </c>
      <c r="Q33" s="90">
        <f>MIN(J33,K33,L33,M33,N33)</f>
        <v>0</v>
      </c>
      <c r="R33" s="18"/>
    </row>
    <row r="34" spans="1:18" ht="12.75">
      <c r="A34" s="159">
        <f>A33+1</f>
        <v>28</v>
      </c>
      <c r="B34" s="9" t="str">
        <f>TDC!$B$18</f>
        <v>Colombo</v>
      </c>
      <c r="C34" s="160" t="str">
        <f>TDC!$C$18</f>
        <v>Marco</v>
      </c>
      <c r="D34" s="160" t="str">
        <f>TDC!$D$18</f>
        <v>C.V. Bellano</v>
      </c>
      <c r="E34" s="160" t="str">
        <f>TDC!$E$18</f>
        <v>O Terror Do Mundo</v>
      </c>
      <c r="F34" s="1" t="str">
        <f>TDC!$F$18</f>
        <v>ITA1742</v>
      </c>
      <c r="G34" s="1" t="str">
        <f>TDC!$G$18</f>
        <v>VI</v>
      </c>
      <c r="I34" s="161">
        <f>TDC!$M$18</f>
        <v>2</v>
      </c>
      <c r="J34" s="161">
        <f>TDC!$T$18</f>
        <v>0</v>
      </c>
      <c r="K34" s="161">
        <f>TDC!$AA$18</f>
        <v>0</v>
      </c>
      <c r="L34" s="161">
        <v>0</v>
      </c>
      <c r="M34" s="161">
        <v>3</v>
      </c>
      <c r="N34" s="162">
        <f>O34-MIN(I34:M34)</f>
        <v>5</v>
      </c>
      <c r="O34" s="163">
        <f>SUM(I34:M34)</f>
        <v>5</v>
      </c>
      <c r="P34" s="164">
        <f>O34-Q34</f>
        <v>5</v>
      </c>
      <c r="Q34" s="90">
        <f>MIN(J34,K34,L34,M34,N34)</f>
        <v>0</v>
      </c>
      <c r="R34" s="18"/>
    </row>
    <row r="35" spans="1:18" ht="12.75">
      <c r="A35" s="159">
        <f>A34+1</f>
        <v>29</v>
      </c>
      <c r="B35" s="160" t="str">
        <f>TDC!$B$34</f>
        <v>Resta</v>
      </c>
      <c r="C35" s="160" t="str">
        <f>TDC!$C$34</f>
        <v>Raffaele</v>
      </c>
      <c r="D35" s="160" t="str">
        <f>TDC!$D$34</f>
        <v>CV Barcola</v>
      </c>
      <c r="E35" s="160" t="str">
        <f>TDC!$E$34</f>
        <v>Telos</v>
      </c>
      <c r="F35" s="1" t="str">
        <f>TDC!$F$34</f>
        <v>ITA2262</v>
      </c>
      <c r="G35" s="1" t="str">
        <f>TDC!$G$34</f>
        <v>VE</v>
      </c>
      <c r="I35" s="161">
        <v>0</v>
      </c>
      <c r="J35" s="161">
        <v>0</v>
      </c>
      <c r="K35" s="161">
        <v>0</v>
      </c>
      <c r="L35" s="161">
        <v>0</v>
      </c>
      <c r="M35" s="161">
        <v>5</v>
      </c>
      <c r="N35" s="162">
        <f>O35-MIN(I35:M35)</f>
        <v>5</v>
      </c>
      <c r="O35" s="163">
        <f>SUM(I35:M35)</f>
        <v>5</v>
      </c>
      <c r="P35" s="164">
        <f>O35-Q35</f>
        <v>5</v>
      </c>
      <c r="Q35" s="90">
        <f>MIN(J35,K35,L35,M35,N35)</f>
        <v>0</v>
      </c>
      <c r="R35" s="18"/>
    </row>
    <row r="36" spans="1:18" ht="12.75">
      <c r="A36" s="159">
        <f>A35+1</f>
        <v>30</v>
      </c>
      <c r="B36" s="160" t="str">
        <f>TDC!$B$38</f>
        <v>Orsini Baroni</v>
      </c>
      <c r="C36" s="160" t="str">
        <f>TDC!$C$38</f>
        <v>Nicolò</v>
      </c>
      <c r="D36" s="160" t="str">
        <f>TDC!$D$38</f>
        <v>Y.C. Repubblica Pisa</v>
      </c>
      <c r="E36" s="160" t="str">
        <f>TDC!$E$38</f>
        <v>Violante</v>
      </c>
      <c r="F36" s="1" t="str">
        <f>TDC!$F$38</f>
        <v>ITA1729</v>
      </c>
      <c r="G36" s="1" t="str">
        <f>TDC!$G$38</f>
        <v>VI</v>
      </c>
      <c r="H36" s="1">
        <f>TDC!$H$38</f>
        <v>0</v>
      </c>
      <c r="I36" s="161">
        <v>0</v>
      </c>
      <c r="J36" s="161">
        <v>0</v>
      </c>
      <c r="K36" s="161">
        <v>0</v>
      </c>
      <c r="L36" s="161">
        <v>4</v>
      </c>
      <c r="M36" s="161">
        <v>0</v>
      </c>
      <c r="N36" s="162">
        <f>O36-MIN(I36:M36)</f>
        <v>4</v>
      </c>
      <c r="O36" s="163">
        <f>SUM(I36:M36)</f>
        <v>4</v>
      </c>
      <c r="P36" s="164">
        <f>O36-Q36</f>
        <v>4</v>
      </c>
      <c r="Q36" s="90">
        <f>MIN(J36,K36,L36,M36,N36)</f>
        <v>0</v>
      </c>
      <c r="R36" s="18"/>
    </row>
    <row r="37" spans="1:18" ht="12.75">
      <c r="A37" s="159">
        <f>A36+1</f>
        <v>31</v>
      </c>
      <c r="B37" t="s">
        <v>231</v>
      </c>
      <c r="C37" s="160" t="str">
        <f>TDC!$C$48</f>
        <v>Renzo</v>
      </c>
      <c r="D37" t="s">
        <v>431</v>
      </c>
      <c r="E37" t="s">
        <v>117</v>
      </c>
      <c r="F37" s="1" t="s">
        <v>234</v>
      </c>
      <c r="G37" s="1" t="str">
        <f>TDC!$G$48</f>
        <v>VE</v>
      </c>
      <c r="I37" s="161">
        <v>0</v>
      </c>
      <c r="J37" s="161">
        <v>0</v>
      </c>
      <c r="K37" s="161">
        <v>0</v>
      </c>
      <c r="L37" s="161">
        <v>3</v>
      </c>
      <c r="M37" s="161">
        <v>0</v>
      </c>
      <c r="N37" s="162">
        <f>O37-MIN(I37:M37)</f>
        <v>3</v>
      </c>
      <c r="O37" s="163">
        <f>SUM(I37:M37)</f>
        <v>3</v>
      </c>
      <c r="P37" s="164">
        <f>O37-Q37</f>
        <v>3</v>
      </c>
      <c r="Q37" s="90">
        <f>MIN(J37,K37,L37,M37,N37)</f>
        <v>0</v>
      </c>
      <c r="R37" s="18"/>
    </row>
    <row r="38" spans="1:18" ht="12.75">
      <c r="A38" s="159">
        <f>A37+1</f>
        <v>32</v>
      </c>
      <c r="B38" s="160" t="str">
        <f>TDC!$B$23</f>
        <v>Meister</v>
      </c>
      <c r="C38" s="160" t="str">
        <f>TDC!$C$23</f>
        <v>Anna</v>
      </c>
      <c r="D38" s="160" t="str">
        <f>TDC!$D$23</f>
        <v>Germania</v>
      </c>
      <c r="E38" s="160" t="str">
        <f>TDC!$E$23</f>
        <v>Mole</v>
      </c>
      <c r="F38" s="1" t="str">
        <f>TDC!$F$23</f>
        <v>GER200</v>
      </c>
      <c r="G38" s="1" t="str">
        <f>TDC!$G$23</f>
        <v>CL</v>
      </c>
      <c r="I38" s="161">
        <v>0</v>
      </c>
      <c r="J38" s="161">
        <v>0</v>
      </c>
      <c r="K38" s="161">
        <v>0</v>
      </c>
      <c r="L38" s="161">
        <v>0</v>
      </c>
      <c r="M38" s="161">
        <v>1</v>
      </c>
      <c r="N38" s="162">
        <f>O38-MIN(I38:M38)</f>
        <v>1</v>
      </c>
      <c r="O38" s="163">
        <f>SUM(I38:M38)</f>
        <v>1</v>
      </c>
      <c r="P38" s="164">
        <f>O38-Q38</f>
        <v>1</v>
      </c>
      <c r="Q38" s="90">
        <f>MIN(J38,K38,L38,M38,N38)</f>
        <v>0</v>
      </c>
      <c r="R38" s="18"/>
    </row>
    <row r="39" spans="1:18" ht="12.75" hidden="1">
      <c r="A39" s="159">
        <f>A38+1</f>
        <v>33</v>
      </c>
      <c r="B39" s="160" t="str">
        <f>TDC!$B$42</f>
        <v>Allodi </v>
      </c>
      <c r="C39" s="160" t="str">
        <f>TDC!$C$42</f>
        <v>Gaetano</v>
      </c>
      <c r="D39" s="160" t="str">
        <f>TDC!$D$42</f>
        <v>LNI Napoli</v>
      </c>
      <c r="E39" s="160" t="str">
        <f>TDC!$E$42</f>
        <v>Pegaso</v>
      </c>
      <c r="F39" s="1" t="str">
        <f>TDC!$F$42</f>
        <v>ITA1990</v>
      </c>
      <c r="G39" s="1" t="str">
        <f>TDC!$G$42</f>
        <v>VI</v>
      </c>
      <c r="I39" s="161"/>
      <c r="J39" s="161"/>
      <c r="K39" s="161"/>
      <c r="L39" s="161">
        <v>0</v>
      </c>
      <c r="M39" s="161">
        <v>0</v>
      </c>
      <c r="N39" s="162">
        <f>O39-MIN(I39:L39)</f>
        <v>0</v>
      </c>
      <c r="O39" s="163">
        <f>SUM(I39:M39)</f>
        <v>0</v>
      </c>
      <c r="P39" s="164">
        <f>O39-Q39</f>
        <v>0</v>
      </c>
      <c r="Q39" s="90">
        <f>MIN(J39,K39,L39,M39,N39)</f>
        <v>0</v>
      </c>
      <c r="R39" s="18"/>
    </row>
    <row r="40" spans="1:18" ht="12.75" hidden="1">
      <c r="A40" s="159">
        <f>A39+1</f>
        <v>34</v>
      </c>
      <c r="B40" s="160" t="str">
        <f>TDC!$B$37</f>
        <v>Baroni</v>
      </c>
      <c r="C40" s="160" t="str">
        <f>TDC!$C$37</f>
        <v>Maurizio</v>
      </c>
      <c r="D40" s="160" t="str">
        <f>TDC!$D$37</f>
        <v>CV Casanova Mestre</v>
      </c>
      <c r="E40" s="160" t="str">
        <f>TDC!$E$37</f>
        <v>Duri ai banchi</v>
      </c>
      <c r="F40" s="1" t="str">
        <f>TDC!$F$37</f>
        <v>ITA2263</v>
      </c>
      <c r="G40" s="1" t="str">
        <f>TDC!$G$37</f>
        <v>CL</v>
      </c>
      <c r="I40" s="161">
        <v>0</v>
      </c>
      <c r="J40" s="161">
        <v>0</v>
      </c>
      <c r="K40" s="161">
        <v>0</v>
      </c>
      <c r="L40" s="161">
        <v>0</v>
      </c>
      <c r="M40" s="161">
        <v>0</v>
      </c>
      <c r="N40" s="162">
        <f>O40-MIN(I40:L40)</f>
        <v>0</v>
      </c>
      <c r="O40" s="163">
        <f>SUM(I40:M40)</f>
        <v>0</v>
      </c>
      <c r="P40" s="164">
        <f>O40-Q40</f>
        <v>0</v>
      </c>
      <c r="Q40" s="90">
        <f>MIN(J40,K40,L40,M40,N40)</f>
        <v>0</v>
      </c>
      <c r="R40" s="18"/>
    </row>
    <row r="41" spans="1:18" ht="12.75" hidden="1">
      <c r="A41" s="159">
        <f>A40+1</f>
        <v>35</v>
      </c>
      <c r="B41" s="160" t="str">
        <f>TDC!$B$43</f>
        <v>Brecht</v>
      </c>
      <c r="C41" s="160" t="str">
        <f>TDC!$C$43</f>
        <v>Yochin</v>
      </c>
      <c r="D41" s="160" t="str">
        <f>TDC!$D$43</f>
        <v>HSC LYC</v>
      </c>
      <c r="E41" s="160" t="str">
        <f>TDC!$E$43</f>
        <v>Carla</v>
      </c>
      <c r="F41" s="1" t="str">
        <f>TDC!$F$43</f>
        <v>GER220</v>
      </c>
      <c r="G41" s="1" t="str">
        <f>TDC!$G$43</f>
        <v>CL</v>
      </c>
      <c r="I41" s="161">
        <v>0</v>
      </c>
      <c r="J41" s="161">
        <v>0</v>
      </c>
      <c r="K41" s="161">
        <v>0</v>
      </c>
      <c r="L41" s="161">
        <v>0</v>
      </c>
      <c r="M41" s="161">
        <v>0</v>
      </c>
      <c r="N41" s="162">
        <f>O41-MIN(I41:L41)</f>
        <v>0</v>
      </c>
      <c r="O41" s="163">
        <f>SUM(I41:M41)</f>
        <v>0</v>
      </c>
      <c r="P41" s="164">
        <f>O41-Q41</f>
        <v>0</v>
      </c>
      <c r="Q41" s="90">
        <f>MIN(J41,K41,L41,M41,N41)</f>
        <v>0</v>
      </c>
      <c r="R41" s="18"/>
    </row>
    <row r="42" spans="1:18" ht="12.75" hidden="1">
      <c r="A42" s="159">
        <f>A41+1</f>
        <v>36</v>
      </c>
      <c r="B42" s="160" t="str">
        <f>TDC!$B$49</f>
        <v>Cetin</v>
      </c>
      <c r="C42" s="160" t="str">
        <f>TDC!$C$49</f>
        <v>Anil</v>
      </c>
      <c r="D42" s="160" t="str">
        <f>TDC!$D$49</f>
        <v>Tuzla Yacht Instanbul</v>
      </c>
      <c r="E42" s="160" t="str">
        <f>TDC!$E$49</f>
        <v>Anna</v>
      </c>
      <c r="F42" s="1" t="str">
        <f>TDC!$F$49</f>
        <v>ITA1555</v>
      </c>
      <c r="G42" s="1" t="str">
        <f>TDC!$G$49</f>
        <v>VE</v>
      </c>
      <c r="I42" s="161"/>
      <c r="J42" s="161"/>
      <c r="K42" s="161"/>
      <c r="L42" s="161"/>
      <c r="M42" s="161"/>
      <c r="N42" s="162">
        <f>O42-MIN(I42:L42)</f>
        <v>0</v>
      </c>
      <c r="O42" s="163">
        <f>SUM(I42:M42)</f>
        <v>0</v>
      </c>
      <c r="P42" s="164">
        <f>O42-Q42</f>
        <v>0</v>
      </c>
      <c r="Q42" s="90">
        <f>MIN(J42,K42,L42,M42,N42)</f>
        <v>0</v>
      </c>
      <c r="R42" s="18"/>
    </row>
    <row r="43" spans="1:18" ht="12.75" hidden="1">
      <c r="A43" s="159">
        <f>A42+1</f>
        <v>37</v>
      </c>
      <c r="B43" s="160" t="str">
        <f>TDC!$B$46</f>
        <v>Corsi</v>
      </c>
      <c r="C43" s="160" t="str">
        <f>TDC!$C$46</f>
        <v>Marcello</v>
      </c>
      <c r="D43" s="160" t="str">
        <f>TDC!$D$46</f>
        <v>C.N. San Vincenzo</v>
      </c>
      <c r="E43" s="160" t="str">
        <f>TDC!$E$46</f>
        <v>No Dinghy No Party</v>
      </c>
      <c r="F43" s="160" t="str">
        <f>TDC!$F$46</f>
        <v>ITA1566</v>
      </c>
      <c r="G43" s="1" t="str">
        <f>TDC!$G$46</f>
        <v>VE</v>
      </c>
      <c r="I43" s="161">
        <v>0</v>
      </c>
      <c r="J43" s="161">
        <v>0</v>
      </c>
      <c r="K43" s="161">
        <v>0</v>
      </c>
      <c r="L43" s="161">
        <v>0</v>
      </c>
      <c r="M43" s="161">
        <v>0</v>
      </c>
      <c r="N43" s="162">
        <f>O43-MIN(I43:L43)</f>
        <v>0</v>
      </c>
      <c r="O43" s="163">
        <f>SUM(I43:M43)</f>
        <v>0</v>
      </c>
      <c r="P43" s="164">
        <f>O43-Q43</f>
        <v>0</v>
      </c>
      <c r="Q43" s="90">
        <f>MIN(J43,K43,L43,M43,N43)</f>
        <v>0</v>
      </c>
      <c r="R43" s="18"/>
    </row>
    <row r="44" spans="1:18" ht="12.75" hidden="1">
      <c r="A44" s="159">
        <f>A43+1</f>
        <v>38</v>
      </c>
      <c r="B44" s="160" t="str">
        <f>TDC!$B$41</f>
        <v>D'Ardia</v>
      </c>
      <c r="C44" s="160" t="str">
        <f>TDC!$C$41</f>
        <v>Giangiacomo</v>
      </c>
      <c r="D44" s="160" t="str">
        <f>TDC!$D$41</f>
        <v>Sailing Team Bracciano</v>
      </c>
      <c r="E44" s="160" t="str">
        <f>TDC!$E$41</f>
        <v>Gone with The Wind</v>
      </c>
      <c r="F44" s="1" t="str">
        <f>TDC!$F$41</f>
        <v>ITA2184</v>
      </c>
      <c r="G44" s="1" t="str">
        <f>TDC!$G$41</f>
        <v>VI</v>
      </c>
      <c r="H44" s="1" t="str">
        <f>TDC!$H$41</f>
        <v>SM</v>
      </c>
      <c r="I44" s="161"/>
      <c r="J44" s="161"/>
      <c r="K44" s="161"/>
      <c r="L44" s="161">
        <v>0</v>
      </c>
      <c r="M44" s="161">
        <v>0</v>
      </c>
      <c r="N44" s="162">
        <f>O44-MIN(I44:L44)</f>
        <v>0</v>
      </c>
      <c r="O44" s="163">
        <f>SUM(I44:M44)</f>
        <v>0</v>
      </c>
      <c r="P44" s="164">
        <f>O44-Q44</f>
        <v>0</v>
      </c>
      <c r="Q44" s="90">
        <f>MIN(J44,K44,L44,M44,N44)</f>
        <v>0</v>
      </c>
      <c r="R44" s="18"/>
    </row>
    <row r="45" spans="1:18" ht="12.75" hidden="1">
      <c r="A45" s="159">
        <f>A44+1</f>
        <v>39</v>
      </c>
      <c r="B45" s="160" t="str">
        <f>TDC!$B$44</f>
        <v>Dal Poz</v>
      </c>
      <c r="C45" s="160" t="str">
        <f>TDC!$C$44</f>
        <v>Roberto</v>
      </c>
      <c r="D45" s="160" t="str">
        <f>TDC!$D$44</f>
        <v>CV Mestre</v>
      </c>
      <c r="E45" s="160" t="str">
        <f>TDC!$E$44</f>
        <v>Pina Bausch</v>
      </c>
      <c r="F45" s="1" t="str">
        <f>TDC!$F$44</f>
        <v>ITA1800</v>
      </c>
      <c r="G45" s="1" t="str">
        <f>TDC!$G$44</f>
        <v>CL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2">
        <f>O45-MIN(I45:L45)</f>
        <v>0</v>
      </c>
      <c r="O45" s="163">
        <f>SUM(I45:M45)</f>
        <v>0</v>
      </c>
      <c r="P45" s="164">
        <f>O45-Q45</f>
        <v>0</v>
      </c>
      <c r="Q45" s="90">
        <f>MIN(J45,K45,L45,M45,N45)</f>
        <v>0</v>
      </c>
      <c r="R45" s="18"/>
    </row>
    <row r="46" spans="1:18" ht="12.75" hidden="1">
      <c r="A46" s="159">
        <f>A45+1</f>
        <v>40</v>
      </c>
      <c r="B46" t="s">
        <v>319</v>
      </c>
      <c r="C46" t="s">
        <v>320</v>
      </c>
      <c r="D46" t="s">
        <v>321</v>
      </c>
      <c r="E46" t="s">
        <v>322</v>
      </c>
      <c r="F46" s="1" t="s">
        <v>323</v>
      </c>
      <c r="G46" s="1" t="s">
        <v>41</v>
      </c>
      <c r="H46" s="1" t="s">
        <v>60</v>
      </c>
      <c r="I46" s="161">
        <v>0</v>
      </c>
      <c r="J46" s="161">
        <v>0</v>
      </c>
      <c r="K46" s="161">
        <v>0</v>
      </c>
      <c r="L46" s="161">
        <v>0</v>
      </c>
      <c r="M46" s="161"/>
      <c r="N46" s="162">
        <f>O46-MIN(I46:L46)</f>
        <v>0</v>
      </c>
      <c r="O46" s="163">
        <f>SUM(I46:M46)</f>
        <v>0</v>
      </c>
      <c r="P46" s="164">
        <f>O46-Q46</f>
        <v>0</v>
      </c>
      <c r="Q46" s="90">
        <f>MIN(J46,K46,L46,M46,N46)</f>
        <v>0</v>
      </c>
      <c r="R46" s="18"/>
    </row>
    <row r="47" spans="1:18" ht="12.75" hidden="1">
      <c r="A47" s="159">
        <f>A46+1</f>
        <v>41</v>
      </c>
      <c r="B47" t="s">
        <v>343</v>
      </c>
      <c r="C47" t="s">
        <v>81</v>
      </c>
      <c r="D47" t="s">
        <v>344</v>
      </c>
      <c r="E47" t="s">
        <v>345</v>
      </c>
      <c r="F47" s="1" t="s">
        <v>346</v>
      </c>
      <c r="G47" s="1" t="s">
        <v>34</v>
      </c>
      <c r="H47" s="1" t="s">
        <v>60</v>
      </c>
      <c r="I47" s="161">
        <v>0</v>
      </c>
      <c r="J47" s="161">
        <v>0</v>
      </c>
      <c r="K47" s="161">
        <v>0</v>
      </c>
      <c r="L47" s="161">
        <v>0</v>
      </c>
      <c r="M47" s="161"/>
      <c r="N47" s="162">
        <f>O47-MIN(I47:L47)</f>
        <v>0</v>
      </c>
      <c r="O47" s="163">
        <f>SUM(I47:M47)</f>
        <v>0</v>
      </c>
      <c r="P47" s="164">
        <f>O47-Q47</f>
        <v>0</v>
      </c>
      <c r="Q47" s="90">
        <f>MIN(J47,K47,L47,M47,N47)</f>
        <v>0</v>
      </c>
      <c r="R47" s="18"/>
    </row>
    <row r="48" spans="1:18" ht="12.75" hidden="1">
      <c r="A48" s="159">
        <f>A47+1</f>
        <v>42</v>
      </c>
      <c r="B48" s="160" t="str">
        <f>TDC!$B$47</f>
        <v>Marini</v>
      </c>
      <c r="C48" s="160" t="str">
        <f>TDC!$C$47</f>
        <v>Alberto</v>
      </c>
      <c r="D48" s="160" t="str">
        <f>TDC!$D$47</f>
        <v>Sailing Team Bracciano</v>
      </c>
      <c r="E48" s="160" t="str">
        <f>TDC!$E$47</f>
        <v>Regulus</v>
      </c>
      <c r="F48" s="1" t="str">
        <f>TDC!$F$47</f>
        <v>ITA1874</v>
      </c>
      <c r="G48" s="1" t="str">
        <f>TDC!$G$47</f>
        <v>VI</v>
      </c>
      <c r="H48" s="1" t="str">
        <f>TDC!$H$47</f>
        <v>L</v>
      </c>
      <c r="I48" s="161">
        <v>0</v>
      </c>
      <c r="J48" s="161">
        <v>0</v>
      </c>
      <c r="K48" s="161">
        <v>0</v>
      </c>
      <c r="L48" s="161">
        <v>0</v>
      </c>
      <c r="M48" s="161"/>
      <c r="N48" s="162">
        <f>O48-MIN(I48:L48)</f>
        <v>0</v>
      </c>
      <c r="O48" s="163">
        <f>SUM(I48:M48)</f>
        <v>0</v>
      </c>
      <c r="P48" s="164">
        <f>O48-Q48</f>
        <v>0</v>
      </c>
      <c r="Q48" s="90">
        <f>MIN(J48,K48,L48,M48,N48)</f>
        <v>0</v>
      </c>
      <c r="R48" s="18"/>
    </row>
    <row r="49" spans="1:18" ht="12.75" hidden="1">
      <c r="A49" s="159">
        <f>A48+1</f>
        <v>43</v>
      </c>
      <c r="B49" s="160" t="str">
        <f>TDC!$B$45</f>
        <v>Ottonello</v>
      </c>
      <c r="C49" s="160" t="str">
        <f>TDC!$C$45</f>
        <v>Nello</v>
      </c>
      <c r="D49" s="160" t="str">
        <f>TDC!$D$45</f>
        <v>C.N. Ugo Costaguta</v>
      </c>
      <c r="E49" s="160" t="str">
        <f>TDC!$E$45</f>
        <v>Giulia</v>
      </c>
      <c r="F49" s="1" t="str">
        <f>TDC!$F$45</f>
        <v>ITA2259</v>
      </c>
      <c r="G49" s="1" t="str">
        <f>TDC!$G$45</f>
        <v>VE</v>
      </c>
      <c r="H49" s="1" t="str">
        <f>TDC!$H$45</f>
        <v>M</v>
      </c>
      <c r="I49" s="161"/>
      <c r="J49" s="161"/>
      <c r="K49" s="161"/>
      <c r="L49" s="161">
        <v>0</v>
      </c>
      <c r="M49" s="161">
        <v>0</v>
      </c>
      <c r="N49" s="162">
        <f>O49-MIN(I49:L49)</f>
        <v>0</v>
      </c>
      <c r="O49" s="163">
        <f>SUM(I49:M49)</f>
        <v>0</v>
      </c>
      <c r="P49" s="164">
        <f>O49-Q49</f>
        <v>0</v>
      </c>
      <c r="Q49" s="90">
        <f>MIN(J49,K49,L49,M49,N49)</f>
        <v>0</v>
      </c>
      <c r="R49" s="18"/>
    </row>
    <row r="50" spans="1:18" ht="12.75" hidden="1">
      <c r="A50" s="159">
        <f>A49+1</f>
        <v>44</v>
      </c>
      <c r="B50" t="s">
        <v>164</v>
      </c>
      <c r="C50" t="s">
        <v>165</v>
      </c>
      <c r="D50" t="s">
        <v>166</v>
      </c>
      <c r="E50" t="s">
        <v>167</v>
      </c>
      <c r="F50" s="1" t="s">
        <v>168</v>
      </c>
      <c r="G50" s="1" t="s">
        <v>41</v>
      </c>
      <c r="H50" s="1" t="s">
        <v>60</v>
      </c>
      <c r="I50" s="161"/>
      <c r="J50" s="161"/>
      <c r="K50" s="161"/>
      <c r="L50" s="161"/>
      <c r="M50" s="161"/>
      <c r="N50" s="162">
        <f>O50-MIN(I50:L50)</f>
        <v>0</v>
      </c>
      <c r="O50" s="163">
        <f>SUM(I50:M50)</f>
        <v>0</v>
      </c>
      <c r="P50" s="164">
        <f>O50-Q50</f>
        <v>0</v>
      </c>
      <c r="Q50" s="90">
        <f>MIN(J50,K50,L50,M50,N50)</f>
        <v>0</v>
      </c>
      <c r="R50" s="18"/>
    </row>
    <row r="51" spans="1:18" ht="12.75" hidden="1">
      <c r="A51" s="159">
        <f>A50+1</f>
        <v>45</v>
      </c>
      <c r="B51" t="s">
        <v>61</v>
      </c>
      <c r="C51" t="s">
        <v>91</v>
      </c>
      <c r="D51" t="s">
        <v>389</v>
      </c>
      <c r="E51" t="s">
        <v>432</v>
      </c>
      <c r="F51" s="1" t="s">
        <v>391</v>
      </c>
      <c r="G51" s="1" t="s">
        <v>34</v>
      </c>
      <c r="I51" s="161"/>
      <c r="J51" s="161"/>
      <c r="K51" s="161"/>
      <c r="L51" s="161"/>
      <c r="M51" s="161"/>
      <c r="N51" s="162">
        <f>O51-MIN(I51:L51)</f>
        <v>0</v>
      </c>
      <c r="O51" s="163">
        <f>SUM(I51:M51)</f>
        <v>0</v>
      </c>
      <c r="P51" s="164">
        <f>O51-Q51</f>
        <v>0</v>
      </c>
      <c r="Q51" s="90">
        <f>MIN(J51,K51,L51,M51,N51)</f>
        <v>0</v>
      </c>
      <c r="R51" s="18"/>
    </row>
    <row r="52" spans="1:18" ht="12.75" hidden="1">
      <c r="A52" s="159">
        <f>A51+1</f>
        <v>46</v>
      </c>
      <c r="B52" s="160" t="str">
        <f>TDC!$B$36</f>
        <v>Sanzini</v>
      </c>
      <c r="C52" s="160" t="str">
        <f>TDC!$C$36</f>
        <v>Giorgio</v>
      </c>
      <c r="D52" s="160" t="str">
        <f>TDC!$D$36</f>
        <v>CV Tiberino</v>
      </c>
      <c r="E52" s="160" t="str">
        <f>TDC!$E$36</f>
        <v>Maf</v>
      </c>
      <c r="F52" s="1" t="str">
        <f>TDC!$F$36</f>
        <v>ITA1951</v>
      </c>
      <c r="G52" s="1" t="str">
        <f>TDC!$G$36</f>
        <v>VI</v>
      </c>
      <c r="I52" s="161">
        <v>0</v>
      </c>
      <c r="J52" s="161">
        <v>0</v>
      </c>
      <c r="K52" s="161">
        <v>0</v>
      </c>
      <c r="L52" s="161">
        <v>0</v>
      </c>
      <c r="M52" s="161">
        <v>0</v>
      </c>
      <c r="N52" s="162">
        <f>O52-MIN(I52:L52)</f>
        <v>0</v>
      </c>
      <c r="O52" s="163">
        <f>SUM(I52:M52)</f>
        <v>0</v>
      </c>
      <c r="P52" s="164">
        <f>O52-Q52</f>
        <v>0</v>
      </c>
      <c r="Q52" s="90">
        <f>MIN(J52,K52,L52,M52,N52)</f>
        <v>0</v>
      </c>
      <c r="R52" s="18"/>
    </row>
    <row r="53" spans="1:17" ht="12.75" hidden="1">
      <c r="A53" s="159">
        <f>A52+1</f>
        <v>47</v>
      </c>
      <c r="B53" s="160" t="str">
        <f>TDC!$B$27</f>
        <v>Tirapani</v>
      </c>
      <c r="C53" s="160" t="str">
        <f>TDC!$C$27</f>
        <v>Maurizio</v>
      </c>
      <c r="D53" s="160" t="str">
        <f>TDC!$D$27</f>
        <v>CN Cervia</v>
      </c>
      <c r="E53" s="160" t="str">
        <f>TDC!$E$27</f>
        <v>Ariosa</v>
      </c>
      <c r="F53" s="1" t="str">
        <f>TDC!$F$27</f>
        <v>ITA0943</v>
      </c>
      <c r="G53" s="1" t="str">
        <f>TDC!$G$27</f>
        <v>VE</v>
      </c>
      <c r="I53" s="161">
        <v>0</v>
      </c>
      <c r="J53" s="161">
        <v>0</v>
      </c>
      <c r="K53" s="161">
        <v>0</v>
      </c>
      <c r="L53" s="161">
        <v>0</v>
      </c>
      <c r="M53" s="161">
        <v>0</v>
      </c>
      <c r="N53" s="162">
        <f>O53-MIN(I53:L53)</f>
        <v>0</v>
      </c>
      <c r="O53" s="163">
        <f>SUM(I53:M53)</f>
        <v>0</v>
      </c>
      <c r="P53" s="164">
        <f>O53-Q53</f>
        <v>0</v>
      </c>
      <c r="Q53" s="90">
        <f>MIN(J53,K53,L53,M53,N53)</f>
        <v>0</v>
      </c>
    </row>
  </sheetData>
  <sheetProtection selectLockedCells="1" selectUnlockedCells="1"/>
  <mergeCells count="1">
    <mergeCell ref="B4:C4"/>
  </mergeCells>
  <printOptions/>
  <pageMargins left="0.5597222222222222" right="0.4201388888888889" top="0.6597222222222222" bottom="0.7798611111111111" header="0.5118055555555555" footer="0.5"/>
  <pageSetup fitToHeight="1" fitToWidth="1" horizontalDpi="300" verticalDpi="300" orientation="landscape" paperSize="9"/>
  <headerFooter alignWithMargins="0">
    <oddFooter>&amp;R&amp;8a cura di Paolo Corbellini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UVM Maccagno</dc:creator>
  <cp:keywords/>
  <dc:description/>
  <cp:lastModifiedBy>Loretta Salzillo</cp:lastModifiedBy>
  <cp:lastPrinted>2018-10-03T09:06:14Z</cp:lastPrinted>
  <dcterms:created xsi:type="dcterms:W3CDTF">2018-05-09T10:20:07Z</dcterms:created>
  <dcterms:modified xsi:type="dcterms:W3CDTF">2019-09-23T13:06:19Z</dcterms:modified>
  <cp:category/>
  <cp:version/>
  <cp:contentType/>
  <cp:contentStatus/>
  <cp:revision>30</cp:revision>
</cp:coreProperties>
</file>