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s>
  <definedNames/>
  <calcPr fullCalcOnLoad="1"/>
</workbook>
</file>

<file path=xl/sharedStrings.xml><?xml version="1.0" encoding="utf-8"?>
<sst xmlns="http://schemas.openxmlformats.org/spreadsheetml/2006/main" count="245" uniqueCount="138">
  <si>
    <t>Cockshott Trophy 2018</t>
  </si>
  <si>
    <t>Pos.</t>
  </si>
  <si>
    <t>Timoniere</t>
  </si>
  <si>
    <t>Naz</t>
  </si>
  <si>
    <t>Mattsse (AUT)</t>
  </si>
  <si>
    <t>Portofino (ITA)</t>
  </si>
  <si>
    <t>Bodensee (GER)</t>
  </si>
  <si>
    <t>Mandelieu (FRA)</t>
  </si>
  <si>
    <t>Totale</t>
  </si>
  <si>
    <t>prove corse</t>
  </si>
  <si>
    <t>Totale senza scarti</t>
  </si>
  <si>
    <t>Min. 2 prove</t>
  </si>
  <si>
    <t>miglior piazz.</t>
  </si>
  <si>
    <t>AUT</t>
  </si>
  <si>
    <t>ITA</t>
  </si>
  <si>
    <t>GER</t>
  </si>
  <si>
    <t>FRA</t>
  </si>
  <si>
    <t>Moschioni Vito</t>
  </si>
  <si>
    <t>Pedone Alessandro</t>
  </si>
  <si>
    <t>MON</t>
  </si>
  <si>
    <t>Dubbini Marco</t>
  </si>
  <si>
    <t>Corbellini Paolo</t>
  </si>
  <si>
    <t>Manzoni Luca</t>
  </si>
  <si>
    <t>Moneger Pierre</t>
  </si>
  <si>
    <t>Le Bruchec Christophe</t>
  </si>
  <si>
    <t>Meister Rupert</t>
  </si>
  <si>
    <t>Meiister Anna</t>
  </si>
  <si>
    <t>Rebaudi Francesco</t>
  </si>
  <si>
    <t>Falciola Andrea</t>
  </si>
  <si>
    <t>D'Albertas Vittorio</t>
  </si>
  <si>
    <t>Jannello Filippo</t>
  </si>
  <si>
    <t>Arnaud Remy</t>
  </si>
  <si>
    <t>Viacava Paolo</t>
  </si>
  <si>
    <t>Negri Enrico</t>
  </si>
  <si>
    <t>Braga Ezio</t>
  </si>
  <si>
    <t>Bavestrello Fabrizio</t>
  </si>
  <si>
    <t>Schiavon Massimo</t>
  </si>
  <si>
    <t>Polisak David</t>
  </si>
  <si>
    <t>SLO</t>
  </si>
  <si>
    <t>Penagini Vincenzo</t>
  </si>
  <si>
    <t>Vidal Francesco</t>
  </si>
  <si>
    <t>Colapietro Dani</t>
  </si>
  <si>
    <t>Leporati Massimo</t>
  </si>
  <si>
    <t>De Santis Andrea</t>
  </si>
  <si>
    <t>Tua Emanuele</t>
  </si>
  <si>
    <t>Gazzolo Luigi</t>
  </si>
  <si>
    <t>Fidanza Francesco</t>
  </si>
  <si>
    <t>Samele Aldo</t>
  </si>
  <si>
    <t>Brazzo Fabrizio</t>
  </si>
  <si>
    <t>Durli Marco</t>
  </si>
  <si>
    <t>Patrone Alberto</t>
  </si>
  <si>
    <t>Pilo Pais Federico</t>
  </si>
  <si>
    <t>Pellegrini Giuseppe</t>
  </si>
  <si>
    <t>Giribaldi Giacomo</t>
  </si>
  <si>
    <t>Boem Giovanni</t>
  </si>
  <si>
    <t>Mangione Fabio</t>
  </si>
  <si>
    <t>Carmagnani Attilio</t>
  </si>
  <si>
    <t>Ermolli Paolo</t>
  </si>
  <si>
    <t>Allodi Gaetano</t>
  </si>
  <si>
    <t>Foscolo Luciano</t>
  </si>
  <si>
    <t>Anghileri Antonio</t>
  </si>
  <si>
    <t>Calzecchi Mauro</t>
  </si>
  <si>
    <t>Semenzato Flavio</t>
  </si>
  <si>
    <t>Mendini Carlo</t>
  </si>
  <si>
    <t>Bacigalupo Lorenzo</t>
  </si>
  <si>
    <t>Balestrieri Maria Elena</t>
  </si>
  <si>
    <t>Breitenstein Stephanie</t>
  </si>
  <si>
    <t>De Gaspari Marcello</t>
  </si>
  <si>
    <t>Francesia Beria Furio</t>
  </si>
  <si>
    <t>Lodigiani Francesca</t>
  </si>
  <si>
    <t>Viacava Giuseppe</t>
  </si>
  <si>
    <t>Robotti Maurizio</t>
  </si>
  <si>
    <t>Stracquadaneo Giovanni</t>
  </si>
  <si>
    <t>Sacchi Stefano</t>
  </si>
  <si>
    <t>Puccini Giorgio</t>
  </si>
  <si>
    <t>Dal Poz Roberto</t>
  </si>
  <si>
    <t>Starita Guglielmo</t>
  </si>
  <si>
    <t>De Rutte Frederic</t>
  </si>
  <si>
    <t>SUI</t>
  </si>
  <si>
    <t>Puzzarini Stefano</t>
  </si>
  <si>
    <t>Papa Enrico</t>
  </si>
  <si>
    <t>Meriggi Manlio</t>
  </si>
  <si>
    <t>Pasquini Paolo</t>
  </si>
  <si>
    <t>Rainusso Nicola</t>
  </si>
  <si>
    <t>Etienne Roland</t>
  </si>
  <si>
    <t>Pardelli Fabio</t>
  </si>
  <si>
    <t>Fabro Giovanni</t>
  </si>
  <si>
    <t>Haschka Walter</t>
  </si>
  <si>
    <t>Manara Stefano</t>
  </si>
  <si>
    <t>Castellaro Gianni</t>
  </si>
  <si>
    <t>Bernard Xavier</t>
  </si>
  <si>
    <t>De Santis Roberto</t>
  </si>
  <si>
    <t>Olivi Giuseppe</t>
  </si>
  <si>
    <t>Riccardi Angelo</t>
  </si>
  <si>
    <t>Cazzaniga Luca</t>
  </si>
  <si>
    <t>Guigorese Yvon</t>
  </si>
  <si>
    <t>Tagliabue Luca</t>
  </si>
  <si>
    <t>Tosco Bruno</t>
  </si>
  <si>
    <t>Spina Vincenzo</t>
  </si>
  <si>
    <t>Gambaro Giuseppe</t>
  </si>
  <si>
    <t>Dondero Elio</t>
  </si>
  <si>
    <t>Chiaruttini Danilo</t>
  </si>
  <si>
    <t>Saumagne Nicolas</t>
  </si>
  <si>
    <t>Patrone Giuseppe</t>
  </si>
  <si>
    <t>Briante Glauco</t>
  </si>
  <si>
    <t>Bruni Ubaldo</t>
  </si>
  <si>
    <t>iTA</t>
  </si>
  <si>
    <t>Ferrario Luigi</t>
  </si>
  <si>
    <t>Daccà Maurizio</t>
  </si>
  <si>
    <t>Nowak Joanna</t>
  </si>
  <si>
    <t>Resta Raffaele</t>
  </si>
  <si>
    <t>Giolli Umberto</t>
  </si>
  <si>
    <t>Contratto Giuseppe</t>
  </si>
  <si>
    <t>Begalli Enricoi</t>
  </si>
  <si>
    <t>Maresca Marcerllo</t>
  </si>
  <si>
    <t>Maron Andreè</t>
  </si>
  <si>
    <t>Azzarini Leonello</t>
  </si>
  <si>
    <t>Visani Gianfranco</t>
  </si>
  <si>
    <t>Lambert Pierre</t>
  </si>
  <si>
    <t>Damonte Francesco</t>
  </si>
  <si>
    <t>Perlasca Emiliano</t>
  </si>
  <si>
    <t>Trifiro Stefano</t>
  </si>
  <si>
    <t>Gagliardi Giovanni</t>
  </si>
  <si>
    <t>Gandolfi Francesco</t>
  </si>
  <si>
    <t>Leporati Filippo</t>
  </si>
  <si>
    <t>Leporati Stefano</t>
  </si>
  <si>
    <t>Loretano Antonio</t>
  </si>
  <si>
    <t>Molla Alessando</t>
  </si>
  <si>
    <t>Trambaiolo Paolo</t>
  </si>
  <si>
    <t>Pujol Frederic</t>
  </si>
  <si>
    <t>Meunier Anne</t>
  </si>
  <si>
    <t>Seur Andreas</t>
  </si>
  <si>
    <t>Sono stati classificati soli i concorrenti che hanno partecipato ad almeno due eventi</t>
  </si>
  <si>
    <t>Sono stati considerati i concorrenti in regola con l'iscrizione ai singoli eventi e presenti sul campo di regata</t>
  </si>
  <si>
    <t>Non sono stati conteggiati scarti, Per le parità si è proceduto come da normative ISAF</t>
  </si>
  <si>
    <t>NB</t>
  </si>
  <si>
    <t>Cockshott rules for 2018</t>
  </si>
  <si>
    <r>
      <t xml:space="preserve">The  </t>
    </r>
    <r>
      <rPr>
        <i/>
        <sz val="12"/>
        <color indexed="54"/>
        <rFont val="Arial"/>
        <family val="2"/>
      </rPr>
      <t>Cockshott Trophy</t>
    </r>
    <r>
      <rPr>
        <sz val="12"/>
        <color indexed="54"/>
        <rFont val="Arial"/>
        <family val="2"/>
      </rPr>
      <t xml:space="preserve">  is open to 12' dinghies that have been constructed to the specifications of one of the national associations of the 12 foot dinghy class. If you are not sure whether your boat qualifies - please ask us!
</t>
    </r>
    <r>
      <rPr>
        <sz val="12"/>
        <rFont val="Arial"/>
        <family val="2"/>
      </rPr>
      <t xml:space="preserve">The 2018 Cockshott Trophy series will comprise three events.
In order to qualify for the 2018 series competitors must enter a minimum of two events.
The results of all the events will be counted.
The series winner will be the competitor with the highest number of points.
All competitors will be considered as DNS (0 points) for events in which they did not compete.
The scoring method is to be used on event results, not for individual races within an event.
Results will be published on this website as soon as possible after each event.
A spreadsheet showing the number of points for position/entrants will also be available for download from this website.
Scoring method:
Points will be awarded using the following formula:
</t>
    </r>
    <r>
      <rPr>
        <sz val="12"/>
        <color indexed="54"/>
        <rFont val="Arial"/>
        <family val="2"/>
      </rPr>
      <t xml:space="preserve">points awarded = </t>
    </r>
    <r>
      <rPr>
        <i/>
        <sz val="12"/>
        <color indexed="48"/>
        <rFont val="Arial"/>
        <family val="2"/>
      </rPr>
      <t xml:space="preserve">401 + 1000(log C) - 1000(log F)
</t>
    </r>
    <r>
      <rPr>
        <sz val="12"/>
        <rFont val="Arial"/>
        <family val="2"/>
      </rPr>
      <t xml:space="preserve">where:
C = the number of competitors taking part in a regatta.
F = the boats finishing position in the regatta. </t>
    </r>
  </si>
</sst>
</file>

<file path=xl/styles.xml><?xml version="1.0" encoding="utf-8"?>
<styleSheet xmlns="http://schemas.openxmlformats.org/spreadsheetml/2006/main">
  <numFmts count="3">
    <numFmt numFmtId="164" formatCode="GENERAL"/>
    <numFmt numFmtId="165" formatCode="0"/>
    <numFmt numFmtId="166" formatCode="0.00"/>
  </numFmts>
  <fonts count="17">
    <font>
      <sz val="10"/>
      <name val="Arial"/>
      <family val="2"/>
    </font>
    <font>
      <b/>
      <sz val="10"/>
      <name val="Arial"/>
      <family val="2"/>
    </font>
    <font>
      <b/>
      <sz val="18"/>
      <name val="Arial"/>
      <family val="2"/>
    </font>
    <font>
      <b/>
      <sz val="14"/>
      <name val="Arial"/>
      <family val="2"/>
    </font>
    <font>
      <b/>
      <sz val="12"/>
      <name val="Arial"/>
      <family val="2"/>
    </font>
    <font>
      <b/>
      <sz val="8"/>
      <color indexed="9"/>
      <name val="Arial"/>
      <family val="2"/>
    </font>
    <font>
      <sz val="8"/>
      <name val="Arial"/>
      <family val="2"/>
    </font>
    <font>
      <i/>
      <sz val="8"/>
      <name val="Arial"/>
      <family val="2"/>
    </font>
    <font>
      <sz val="12"/>
      <name val="Arial"/>
      <family val="2"/>
    </font>
    <font>
      <sz val="12"/>
      <color indexed="22"/>
      <name val="Arial"/>
      <family val="2"/>
    </font>
    <font>
      <sz val="12"/>
      <color indexed="29"/>
      <name val="Arial"/>
      <family val="2"/>
    </font>
    <font>
      <b/>
      <sz val="12"/>
      <color indexed="23"/>
      <name val="Arial"/>
      <family val="2"/>
    </font>
    <font>
      <sz val="12"/>
      <color indexed="23"/>
      <name val="Arial"/>
      <family val="2"/>
    </font>
    <font>
      <b/>
      <sz val="16"/>
      <name val="Arial"/>
      <family val="2"/>
    </font>
    <font>
      <sz val="12"/>
      <color indexed="54"/>
      <name val="Arial"/>
      <family val="2"/>
    </font>
    <font>
      <i/>
      <sz val="12"/>
      <color indexed="54"/>
      <name val="Arial"/>
      <family val="2"/>
    </font>
    <font>
      <i/>
      <sz val="12"/>
      <color indexed="48"/>
      <name val="Arial"/>
      <family val="2"/>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hair">
        <color indexed="8"/>
      </right>
      <top>
        <color indexed="63"/>
      </top>
      <bottom>
        <color indexed="63"/>
      </bottom>
    </border>
    <border>
      <left style="hair">
        <color indexed="8"/>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9">
    <xf numFmtId="164" fontId="0" fillId="0" borderId="0" xfId="0" applyAlignment="1">
      <alignment/>
    </xf>
    <xf numFmtId="164" fontId="1" fillId="0" borderId="0" xfId="0" applyFont="1" applyAlignment="1">
      <alignment horizontal="center"/>
    </xf>
    <xf numFmtId="164" fontId="0" fillId="0" borderId="0" xfId="0" applyAlignment="1">
      <alignment horizontal="center"/>
    </xf>
    <xf numFmtId="165" fontId="0" fillId="0" borderId="0" xfId="0" applyNumberFormat="1" applyAlignment="1">
      <alignment/>
    </xf>
    <xf numFmtId="164" fontId="2" fillId="0" borderId="0" xfId="0" applyFont="1" applyAlignment="1">
      <alignment horizontal="left"/>
    </xf>
    <xf numFmtId="164" fontId="3" fillId="0" borderId="0" xfId="0" applyFont="1" applyAlignment="1">
      <alignment horizontal="center" vertical="center"/>
    </xf>
    <xf numFmtId="164" fontId="4"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65" fontId="1" fillId="0" borderId="1" xfId="0" applyNumberFormat="1" applyFont="1" applyBorder="1" applyAlignment="1">
      <alignment horizontal="center" vertical="center" wrapText="1"/>
    </xf>
    <xf numFmtId="164" fontId="1" fillId="0" borderId="0" xfId="0" applyFont="1" applyAlignment="1">
      <alignment horizontal="center" vertical="center" wrapText="1"/>
    </xf>
    <xf numFmtId="164" fontId="5" fillId="0" borderId="0" xfId="0" applyFont="1" applyAlignment="1">
      <alignment horizontal="center"/>
    </xf>
    <xf numFmtId="164" fontId="6" fillId="0" borderId="0" xfId="0" applyFont="1" applyAlignment="1">
      <alignment/>
    </xf>
    <xf numFmtId="164" fontId="6" fillId="0" borderId="0" xfId="0" applyFont="1" applyAlignment="1">
      <alignment horizontal="center"/>
    </xf>
    <xf numFmtId="164" fontId="7" fillId="0" borderId="2" xfId="0" applyFont="1" applyBorder="1" applyAlignment="1">
      <alignment/>
    </xf>
    <xf numFmtId="165" fontId="6" fillId="0" borderId="3" xfId="0" applyNumberFormat="1" applyFont="1" applyBorder="1" applyAlignment="1">
      <alignment horizontal="center"/>
    </xf>
    <xf numFmtId="164" fontId="7" fillId="0" borderId="2" xfId="0" applyFont="1" applyBorder="1" applyAlignment="1">
      <alignment wrapText="1"/>
    </xf>
    <xf numFmtId="164" fontId="6" fillId="0" borderId="3" xfId="0" applyFont="1" applyBorder="1" applyAlignment="1">
      <alignment horizontal="center"/>
    </xf>
    <xf numFmtId="165" fontId="6" fillId="0" borderId="4" xfId="0" applyNumberFormat="1" applyFont="1" applyBorder="1" applyAlignment="1">
      <alignment/>
    </xf>
    <xf numFmtId="164" fontId="4" fillId="0" borderId="0" xfId="0" applyFont="1" applyAlignment="1">
      <alignment horizontal="center"/>
    </xf>
    <xf numFmtId="164" fontId="8" fillId="0" borderId="0" xfId="0" applyFont="1" applyAlignment="1">
      <alignment/>
    </xf>
    <xf numFmtId="164" fontId="8" fillId="0" borderId="0" xfId="0" applyFont="1" applyAlignment="1">
      <alignment horizontal="center"/>
    </xf>
    <xf numFmtId="164" fontId="8" fillId="0" borderId="5" xfId="0" applyFont="1" applyBorder="1" applyAlignment="1">
      <alignment/>
    </xf>
    <xf numFmtId="166" fontId="8" fillId="0" borderId="6" xfId="0" applyNumberFormat="1" applyFont="1" applyBorder="1" applyAlignment="1">
      <alignment/>
    </xf>
    <xf numFmtId="166" fontId="4" fillId="0" borderId="7" xfId="0" applyNumberFormat="1" applyFont="1" applyBorder="1" applyAlignment="1">
      <alignment/>
    </xf>
    <xf numFmtId="165" fontId="8" fillId="0" borderId="7" xfId="0" applyNumberFormat="1" applyFont="1" applyBorder="1" applyAlignment="1">
      <alignment horizontal="center"/>
    </xf>
    <xf numFmtId="166" fontId="8" fillId="0" borderId="0" xfId="0" applyNumberFormat="1" applyFont="1" applyAlignment="1">
      <alignment/>
    </xf>
    <xf numFmtId="166" fontId="9" fillId="0" borderId="6" xfId="0" applyNumberFormat="1" applyFont="1" applyBorder="1" applyAlignment="1">
      <alignment/>
    </xf>
    <xf numFmtId="164" fontId="10" fillId="0" borderId="0" xfId="0" applyFont="1" applyAlignment="1">
      <alignment/>
    </xf>
    <xf numFmtId="164" fontId="11" fillId="0" borderId="0" xfId="0" applyFont="1" applyAlignment="1">
      <alignment horizontal="center"/>
    </xf>
    <xf numFmtId="164" fontId="12" fillId="0" borderId="0" xfId="0" applyFont="1" applyAlignment="1">
      <alignment/>
    </xf>
    <xf numFmtId="164" fontId="12" fillId="0" borderId="0" xfId="0" applyFont="1" applyAlignment="1">
      <alignment horizontal="center"/>
    </xf>
    <xf numFmtId="164" fontId="12" fillId="0" borderId="5" xfId="0" applyFont="1" applyBorder="1" applyAlignment="1">
      <alignment/>
    </xf>
    <xf numFmtId="166" fontId="12" fillId="0" borderId="6" xfId="0" applyNumberFormat="1" applyFont="1" applyBorder="1" applyAlignment="1">
      <alignment/>
    </xf>
    <xf numFmtId="166" fontId="11" fillId="0" borderId="7" xfId="0" applyNumberFormat="1" applyFont="1" applyBorder="1" applyAlignment="1">
      <alignment/>
    </xf>
    <xf numFmtId="165" fontId="12" fillId="0" borderId="7" xfId="0" applyNumberFormat="1" applyFont="1" applyBorder="1" applyAlignment="1">
      <alignment horizontal="center"/>
    </xf>
    <xf numFmtId="166" fontId="12" fillId="0" borderId="0" xfId="0" applyNumberFormat="1" applyFont="1" applyAlignment="1">
      <alignment/>
    </xf>
    <xf numFmtId="164" fontId="12" fillId="0" borderId="8" xfId="0" applyFont="1" applyBorder="1" applyAlignment="1">
      <alignment/>
    </xf>
    <xf numFmtId="166" fontId="12" fillId="0" borderId="9" xfId="0" applyNumberFormat="1" applyFont="1" applyBorder="1" applyAlignment="1">
      <alignment/>
    </xf>
    <xf numFmtId="164" fontId="12" fillId="0" borderId="0" xfId="0" applyFont="1" applyBorder="1" applyAlignment="1">
      <alignment/>
    </xf>
    <xf numFmtId="164" fontId="8" fillId="0" borderId="0" xfId="0" applyFont="1" applyBorder="1" applyAlignment="1">
      <alignment/>
    </xf>
    <xf numFmtId="166" fontId="8" fillId="0" borderId="0" xfId="0" applyNumberFormat="1" applyFont="1" applyBorder="1" applyAlignment="1">
      <alignment/>
    </xf>
    <xf numFmtId="166" fontId="9" fillId="0" borderId="0" xfId="0" applyNumberFormat="1" applyFont="1" applyBorder="1" applyAlignment="1">
      <alignment/>
    </xf>
    <xf numFmtId="166" fontId="4" fillId="0" borderId="0" xfId="0" applyNumberFormat="1" applyFont="1" applyBorder="1" applyAlignment="1">
      <alignment/>
    </xf>
    <xf numFmtId="165" fontId="8" fillId="0" borderId="0" xfId="0" applyNumberFormat="1" applyFont="1" applyAlignment="1">
      <alignment/>
    </xf>
    <xf numFmtId="164" fontId="13" fillId="0" borderId="0" xfId="0" applyFont="1" applyAlignment="1">
      <alignment/>
    </xf>
    <xf numFmtId="164" fontId="14" fillId="0" borderId="0" xfId="0" applyFont="1" applyBorder="1" applyAlignment="1">
      <alignment vertical="top" wrapText="1"/>
    </xf>
    <xf numFmtId="164" fontId="14" fillId="0" borderId="0" xfId="0" applyFont="1" applyBorder="1" applyAlignment="1">
      <alignment vertical="top"/>
    </xf>
    <xf numFmtId="164" fontId="0" fillId="0" borderId="0" xfId="0"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269A3"/>
      <rgbColor rgb="0033CCCC"/>
      <rgbColor rgb="0099CC00"/>
      <rgbColor rgb="00FFCC00"/>
      <rgbColor rgb="00FF9900"/>
      <rgbColor rgb="00FF6600"/>
      <rgbColor rgb="005F5F5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8"/>
  <sheetViews>
    <sheetView tabSelected="1" workbookViewId="0" topLeftCell="A1">
      <selection activeCell="U119" sqref="U119"/>
    </sheetView>
  </sheetViews>
  <sheetFormatPr defaultColWidth="9.140625" defaultRowHeight="12.75"/>
  <cols>
    <col min="1" max="1" width="7.28125" style="1" customWidth="1"/>
    <col min="2" max="2" width="34.8515625" style="0" customWidth="1"/>
    <col min="3" max="3" width="6.7109375" style="2" customWidth="1"/>
    <col min="4" max="4" width="8.00390625" style="0" customWidth="1"/>
    <col min="5" max="5" width="9.57421875" style="3" customWidth="1"/>
    <col min="6" max="6" width="8.00390625" style="0" customWidth="1"/>
    <col min="7" max="7" width="9.57421875" style="3" customWidth="1"/>
    <col min="8" max="9" width="0" style="0" hidden="1" customWidth="1"/>
    <col min="10" max="10" width="7.00390625" style="0" customWidth="1"/>
    <col min="11" max="11" width="9.00390625" style="0" customWidth="1"/>
    <col min="12" max="12" width="2.57421875" style="0" customWidth="1"/>
    <col min="13" max="13" width="9.00390625" style="3" customWidth="1"/>
    <col min="14" max="14" width="7.421875" style="3" customWidth="1"/>
    <col min="15" max="15" width="9.8515625" style="0" customWidth="1"/>
    <col min="16" max="16" width="7.00390625" style="2" customWidth="1"/>
    <col min="17" max="17" width="7.57421875" style="0" customWidth="1"/>
    <col min="256" max="16384" width="11.57421875" style="0" customWidth="1"/>
  </cols>
  <sheetData>
    <row r="1" ht="12.75">
      <c r="A1" s="4" t="s">
        <v>0</v>
      </c>
    </row>
    <row r="3" spans="1:17" s="5" customFormat="1" ht="36.75" customHeight="1">
      <c r="A3" s="5" t="s">
        <v>1</v>
      </c>
      <c r="B3" s="5" t="s">
        <v>2</v>
      </c>
      <c r="C3" s="5" t="s">
        <v>3</v>
      </c>
      <c r="D3" s="6" t="s">
        <v>4</v>
      </c>
      <c r="E3" s="6"/>
      <c r="F3" s="6" t="s">
        <v>5</v>
      </c>
      <c r="G3" s="6"/>
      <c r="H3" s="6" t="s">
        <v>6</v>
      </c>
      <c r="I3" s="6"/>
      <c r="J3" s="6" t="s">
        <v>7</v>
      </c>
      <c r="K3" s="6"/>
      <c r="M3" s="7" t="s">
        <v>8</v>
      </c>
      <c r="N3" s="8" t="s">
        <v>9</v>
      </c>
      <c r="O3" s="9" t="s">
        <v>10</v>
      </c>
      <c r="P3" s="9" t="s">
        <v>11</v>
      </c>
      <c r="Q3" s="9" t="s">
        <v>12</v>
      </c>
    </row>
    <row r="4" spans="1:16" s="11" customFormat="1" ht="12.75">
      <c r="A4" s="10">
        <v>0</v>
      </c>
      <c r="C4" s="12"/>
      <c r="D4" s="13">
        <v>10</v>
      </c>
      <c r="E4" s="14" t="s">
        <v>13</v>
      </c>
      <c r="F4" s="13">
        <v>93</v>
      </c>
      <c r="G4" s="14" t="s">
        <v>14</v>
      </c>
      <c r="H4" s="15">
        <v>0</v>
      </c>
      <c r="I4" s="16" t="s">
        <v>15</v>
      </c>
      <c r="J4" s="15">
        <v>19</v>
      </c>
      <c r="K4" s="16" t="s">
        <v>16</v>
      </c>
      <c r="M4" s="17"/>
      <c r="N4" s="17"/>
      <c r="P4" s="12"/>
    </row>
    <row r="5" spans="1:17" s="19" customFormat="1" ht="12.75">
      <c r="A5" s="18">
        <f>A4+1</f>
        <v>1</v>
      </c>
      <c r="B5" s="19" t="s">
        <v>17</v>
      </c>
      <c r="C5" s="20" t="s">
        <v>14</v>
      </c>
      <c r="D5" s="21">
        <v>3</v>
      </c>
      <c r="E5" s="22">
        <f>401+1000*LOG10(D$4)-1000*LOG10(D5)</f>
        <v>923.8787452803376</v>
      </c>
      <c r="F5" s="21"/>
      <c r="G5" s="22">
        <v>0</v>
      </c>
      <c r="H5" s="21"/>
      <c r="I5" s="22"/>
      <c r="J5" s="21">
        <v>2</v>
      </c>
      <c r="K5" s="22">
        <f>401+1000*LOG10(J$4)-1000*LOG10(J5)</f>
        <v>1378.7236052888477</v>
      </c>
      <c r="M5" s="23">
        <f>SUM(E5,G5,K5)-MIN(E5,G5,K5)</f>
        <v>2302.6023505691855</v>
      </c>
      <c r="N5" s="24">
        <f>COUNTIF((E5,G5,K5),"&gt;0")</f>
        <v>2</v>
      </c>
      <c r="O5" s="25">
        <f>SUM(E5,G5,K5)</f>
        <v>2302.6023505691855</v>
      </c>
      <c r="P5" s="20" t="str">
        <f>IF(N5&gt;1,"ok","no")</f>
        <v>ok</v>
      </c>
      <c r="Q5" s="19">
        <f>MIN(D5,F5:H5,J5)</f>
        <v>0</v>
      </c>
    </row>
    <row r="6" spans="1:17" s="19" customFormat="1" ht="12.75">
      <c r="A6" s="18">
        <f>A5+1</f>
        <v>2</v>
      </c>
      <c r="B6" s="19" t="s">
        <v>18</v>
      </c>
      <c r="C6" s="20" t="s">
        <v>19</v>
      </c>
      <c r="D6" s="21"/>
      <c r="E6" s="22">
        <v>0</v>
      </c>
      <c r="F6" s="21">
        <v>27</v>
      </c>
      <c r="G6" s="22">
        <f>401+1000*LOG10(F$4)-1000*LOG10(F6)</f>
        <v>938.1191843949475</v>
      </c>
      <c r="H6" s="21"/>
      <c r="I6" s="26"/>
      <c r="J6" s="21">
        <v>4</v>
      </c>
      <c r="K6" s="22">
        <f>401+1000*LOG10(J$4)-1000*LOG10(J6)</f>
        <v>1077.6936096248664</v>
      </c>
      <c r="M6" s="23">
        <f>SUM(E6,G6,K6)-MIN(E6,G6,K6)</f>
        <v>2015.812794019814</v>
      </c>
      <c r="N6" s="24">
        <f>COUNTIF((E6,G6,K6),"&gt;0")</f>
        <v>2</v>
      </c>
      <c r="O6" s="25">
        <f>SUM(E6,G6,K6)</f>
        <v>2015.812794019814</v>
      </c>
      <c r="P6" s="20" t="str">
        <f>IF(N6&gt;1,"ok","no")</f>
        <v>ok</v>
      </c>
      <c r="Q6" s="19">
        <f>MIN(D6,F6:H6,J6)</f>
        <v>4</v>
      </c>
    </row>
    <row r="7" spans="1:17" s="19" customFormat="1" ht="12.75">
      <c r="A7" s="18">
        <f>A6+1</f>
        <v>3</v>
      </c>
      <c r="B7" s="19" t="s">
        <v>20</v>
      </c>
      <c r="C7" s="20" t="s">
        <v>14</v>
      </c>
      <c r="D7" s="21"/>
      <c r="E7" s="22">
        <v>0</v>
      </c>
      <c r="F7" s="21">
        <v>19</v>
      </c>
      <c r="G7" s="22">
        <f>401+1000*LOG10(F$4)-1000*LOG10(F7)</f>
        <v>1090.729347601106</v>
      </c>
      <c r="H7" s="21"/>
      <c r="I7" s="26"/>
      <c r="J7" s="21">
        <v>6</v>
      </c>
      <c r="K7" s="22">
        <f>401+1000*LOG10(J$4)-1000*LOG10(J7)</f>
        <v>901.6023505691853</v>
      </c>
      <c r="M7" s="23">
        <f>SUM(E7,G7,K7)-MIN(E7,G7,K7)</f>
        <v>1992.3316981702912</v>
      </c>
      <c r="N7" s="24">
        <f>COUNTIF((E7,G7,K7),"&gt;0")</f>
        <v>2</v>
      </c>
      <c r="O7" s="25">
        <f>SUM(E7,G7,K7)</f>
        <v>1992.3316981702912</v>
      </c>
      <c r="P7" s="20" t="str">
        <f>IF(N7&gt;1,"ok","no")</f>
        <v>ok</v>
      </c>
      <c r="Q7" s="19">
        <f>MIN(D7,F7:H7,J7)</f>
        <v>6</v>
      </c>
    </row>
    <row r="8" spans="1:17" s="19" customFormat="1" ht="12.75">
      <c r="A8" s="18">
        <f>A7+1</f>
        <v>4</v>
      </c>
      <c r="B8" s="19" t="s">
        <v>21</v>
      </c>
      <c r="C8" s="20" t="s">
        <v>14</v>
      </c>
      <c r="D8" s="21"/>
      <c r="E8" s="22">
        <v>0</v>
      </c>
      <c r="F8" s="21">
        <v>47</v>
      </c>
      <c r="G8" s="22">
        <f>401+1000*LOG10(F$4)-1000*LOG10(F8)</f>
        <v>697.3850906182174</v>
      </c>
      <c r="H8" s="21"/>
      <c r="I8" s="22"/>
      <c r="J8" s="21">
        <v>5</v>
      </c>
      <c r="K8" s="22">
        <f>401+1000*LOG10(J$4)-1000*LOG10(J8)</f>
        <v>980.7835966168101</v>
      </c>
      <c r="M8" s="23">
        <f>SUM(E8,G8,K8)-MIN(E8,G8,K8)</f>
        <v>1678.1686872350274</v>
      </c>
      <c r="N8" s="24">
        <f>COUNTIF((E8,G8,K8),"&gt;0")</f>
        <v>2</v>
      </c>
      <c r="O8" s="25">
        <f>SUM(E8,G8,K8)</f>
        <v>1678.1686872350274</v>
      </c>
      <c r="P8" s="20" t="str">
        <f>IF(N8&gt;1,"ok","no")</f>
        <v>ok</v>
      </c>
      <c r="Q8" s="19">
        <f>MIN(D8,F8:H8,J8)</f>
        <v>5</v>
      </c>
    </row>
    <row r="9" spans="1:17" s="19" customFormat="1" ht="12.75">
      <c r="A9" s="18">
        <f>A8+1</f>
        <v>5</v>
      </c>
      <c r="B9" s="19" t="s">
        <v>22</v>
      </c>
      <c r="C9" s="20" t="s">
        <v>14</v>
      </c>
      <c r="D9" s="21"/>
      <c r="E9" s="22">
        <v>0</v>
      </c>
      <c r="F9" s="21">
        <v>35</v>
      </c>
      <c r="G9" s="22">
        <f>401+1000*LOG10(F$4)-1000*LOG10(F9)</f>
        <v>825.4149042036593</v>
      </c>
      <c r="H9" s="21"/>
      <c r="I9" s="22"/>
      <c r="J9" s="21">
        <v>7</v>
      </c>
      <c r="K9" s="22">
        <f>401+1000*LOG10(J$4)-1000*LOG10(J9)</f>
        <v>834.6555609385721</v>
      </c>
      <c r="M9" s="23">
        <f>SUM(E9,G9,K9)-MIN(E9,G9,K9)</f>
        <v>1660.0704651422313</v>
      </c>
      <c r="N9" s="24">
        <f>COUNTIF((E9,G9,K9),"&gt;0")</f>
        <v>2</v>
      </c>
      <c r="O9" s="25">
        <f>SUM(E9,G9,K9)</f>
        <v>1660.0704651422313</v>
      </c>
      <c r="P9" s="20" t="str">
        <f>IF(N9&gt;1,"ok","no")</f>
        <v>ok</v>
      </c>
      <c r="Q9" s="19">
        <f>MIN(D9,F9:H9,J9)</f>
        <v>7</v>
      </c>
    </row>
    <row r="10" spans="1:17" s="19" customFormat="1" ht="12.75">
      <c r="A10" s="18">
        <f>A9+1</f>
        <v>6</v>
      </c>
      <c r="B10" s="19" t="s">
        <v>23</v>
      </c>
      <c r="C10" s="20" t="s">
        <v>16</v>
      </c>
      <c r="D10" s="21"/>
      <c r="E10" s="22">
        <v>0</v>
      </c>
      <c r="F10" s="21">
        <v>61</v>
      </c>
      <c r="G10" s="22">
        <f>401+1000*LOG10(F$4)-1000*LOG10(F10)</f>
        <v>584.1531135431678</v>
      </c>
      <c r="H10" s="21"/>
      <c r="I10" s="22"/>
      <c r="J10" s="21">
        <v>8</v>
      </c>
      <c r="K10" s="22">
        <f>401+1000*LOG10(J$4)-1000*LOG10(J10)</f>
        <v>776.6636139608854</v>
      </c>
      <c r="M10" s="23">
        <f>SUM(E10,G10,K10)-MIN(E10,G10,K10)</f>
        <v>1360.8167275040532</v>
      </c>
      <c r="N10" s="24">
        <f>COUNTIF((E10,G10,K10),"&gt;0")</f>
        <v>2</v>
      </c>
      <c r="O10" s="25">
        <f>SUM(E10,G10,K10)</f>
        <v>1360.8167275040532</v>
      </c>
      <c r="P10" s="20" t="str">
        <f>IF(N10&gt;1,"ok","no")</f>
        <v>ok</v>
      </c>
      <c r="Q10" s="19">
        <f>MIN(D10,F10:H10,J10)</f>
        <v>8</v>
      </c>
    </row>
    <row r="11" spans="1:17" s="19" customFormat="1" ht="12.75">
      <c r="A11" s="18">
        <f>A10+1</f>
        <v>7</v>
      </c>
      <c r="B11" s="19" t="s">
        <v>24</v>
      </c>
      <c r="C11" s="20" t="s">
        <v>16</v>
      </c>
      <c r="D11" s="21"/>
      <c r="E11" s="22">
        <v>0</v>
      </c>
      <c r="F11" s="21">
        <v>56</v>
      </c>
      <c r="G11" s="22">
        <f>401+1000*LOG10(F$4)-1000*LOG10(F11)</f>
        <v>621.2949215477345</v>
      </c>
      <c r="H11" s="21"/>
      <c r="I11" s="22"/>
      <c r="J11" s="21">
        <v>9</v>
      </c>
      <c r="K11" s="22">
        <f>401+1000*LOG10(J$4)-1000*LOG10(J11)</f>
        <v>725.5110915135041</v>
      </c>
      <c r="M11" s="23">
        <f>SUM(E11,G11,K11)-MIN(E11,G11,K11)</f>
        <v>1346.8060130612384</v>
      </c>
      <c r="N11" s="24">
        <f>COUNTIF((E11,G11,K11),"&gt;0")</f>
        <v>2</v>
      </c>
      <c r="O11" s="25">
        <f>SUM(E11,G11,K11)</f>
        <v>1346.8060130612384</v>
      </c>
      <c r="P11" s="20" t="str">
        <f>IF(N11&gt;1,"ok","no")</f>
        <v>ok</v>
      </c>
      <c r="Q11" s="19">
        <f>MIN(D11,F11:H11,J11)</f>
        <v>9</v>
      </c>
    </row>
    <row r="12" spans="1:17" s="19" customFormat="1" ht="12.75">
      <c r="A12" s="18">
        <f>A11+1</f>
        <v>8</v>
      </c>
      <c r="B12" s="19" t="s">
        <v>25</v>
      </c>
      <c r="C12" s="20" t="s">
        <v>15</v>
      </c>
      <c r="D12" s="21">
        <v>5</v>
      </c>
      <c r="E12" s="22">
        <f>401+1000*LOG10(D$4)-1000*LOG10(D12)</f>
        <v>702.0299956639811</v>
      </c>
      <c r="F12" s="21">
        <v>76</v>
      </c>
      <c r="G12" s="22">
        <f>401+1000*LOG10(F$4)-1000*LOG10(F12)</f>
        <v>488.6693562731434</v>
      </c>
      <c r="H12" s="21"/>
      <c r="I12" s="22"/>
      <c r="J12" s="21">
        <v>15</v>
      </c>
      <c r="K12" s="22">
        <f>401+1000*LOG10(J$4)-1000*LOG10(J12)</f>
        <v>503.6623418971476</v>
      </c>
      <c r="M12" s="23">
        <f>SUM(E12,G12,K12)-MIN(E12,G12,K12)</f>
        <v>1205.6923375611286</v>
      </c>
      <c r="N12" s="24">
        <f>COUNTIF((E12,G12,K12),"&gt;0")</f>
        <v>3</v>
      </c>
      <c r="O12" s="25">
        <f>SUM(E12,G12,K12)</f>
        <v>1694.361693834272</v>
      </c>
      <c r="P12" s="20" t="str">
        <f>IF(N12&gt;1,"ok","no")</f>
        <v>ok</v>
      </c>
      <c r="Q12" s="19">
        <f>MIN(D12,F12:H12,J12)</f>
        <v>5</v>
      </c>
    </row>
    <row r="13" spans="1:17" s="19" customFormat="1" ht="12.75">
      <c r="A13" s="18">
        <f>A12+1</f>
        <v>9</v>
      </c>
      <c r="B13" s="27" t="s">
        <v>26</v>
      </c>
      <c r="C13" s="20" t="s">
        <v>15</v>
      </c>
      <c r="D13" s="21">
        <v>9</v>
      </c>
      <c r="E13" s="22">
        <f>401+1000*LOG10(D$4)-1000*LOG10(D13)</f>
        <v>446.75749056067514</v>
      </c>
      <c r="F13" s="21">
        <v>74</v>
      </c>
      <c r="G13" s="22">
        <f>401+1000*LOG10(F$4)-1000*LOG10(F13)</f>
        <v>500.25122882295864</v>
      </c>
      <c r="H13" s="21"/>
      <c r="I13" s="22"/>
      <c r="J13" s="21">
        <v>16</v>
      </c>
      <c r="K13" s="22">
        <f>401+1000*LOG10(J$4)-1000*LOG10(J13)</f>
        <v>475.63361829690416</v>
      </c>
      <c r="M13" s="23">
        <f>SUM(E13,G13,K13)-MIN(E13,G13,K13)</f>
        <v>975.8848471198627</v>
      </c>
      <c r="N13" s="24">
        <f>COUNTIF((E13,G13,K13),"&gt;0")</f>
        <v>3</v>
      </c>
      <c r="O13" s="25">
        <f>SUM(E13,G13,K13)</f>
        <v>1422.6423376805378</v>
      </c>
      <c r="P13" s="20" t="str">
        <f>IF(N13&gt;1,"ok","no")</f>
        <v>ok</v>
      </c>
      <c r="Q13" s="19">
        <f>MIN(D13,F13:H13,J13)</f>
        <v>9</v>
      </c>
    </row>
    <row r="14" spans="1:17" s="29" customFormat="1" ht="12.75">
      <c r="A14" s="28">
        <f>A13+1</f>
        <v>10</v>
      </c>
      <c r="B14" s="29" t="s">
        <v>27</v>
      </c>
      <c r="C14" s="30" t="s">
        <v>14</v>
      </c>
      <c r="D14" s="31"/>
      <c r="E14" s="32">
        <v>0</v>
      </c>
      <c r="F14" s="31">
        <v>1</v>
      </c>
      <c r="G14" s="32">
        <f>401+1000*LOG10(F$4)-1000*LOG10(F14)</f>
        <v>2369.482948553935</v>
      </c>
      <c r="H14" s="31"/>
      <c r="I14" s="32"/>
      <c r="J14" s="31"/>
      <c r="K14" s="32">
        <v>0</v>
      </c>
      <c r="M14" s="33">
        <f>SUM(E14,G14,K14)-MIN(E14,G14,K14)</f>
        <v>2369.482948553935</v>
      </c>
      <c r="N14" s="34">
        <f>COUNTIF((E14,G14,K14),"&gt;0")</f>
        <v>1</v>
      </c>
      <c r="O14" s="35">
        <f>SUM(E14,G14,K14)</f>
        <v>2369.482948553935</v>
      </c>
      <c r="P14" s="30" t="str">
        <f>IF(N14&gt;1,"ok","no")</f>
        <v>no</v>
      </c>
      <c r="Q14" s="29">
        <f>MIN(D14,F14:H14,J14)</f>
        <v>1</v>
      </c>
    </row>
    <row r="15" spans="1:17" s="29" customFormat="1" ht="12.75">
      <c r="A15" s="28">
        <f>A14+1</f>
        <v>11</v>
      </c>
      <c r="B15" s="29" t="s">
        <v>28</v>
      </c>
      <c r="C15" s="30" t="s">
        <v>14</v>
      </c>
      <c r="D15" s="31"/>
      <c r="E15" s="32">
        <v>0</v>
      </c>
      <c r="F15" s="31">
        <v>2</v>
      </c>
      <c r="G15" s="32">
        <f>401+1000*LOG10(F$4)-1000*LOG10(F15)</f>
        <v>2068.452952889954</v>
      </c>
      <c r="H15" s="31"/>
      <c r="I15" s="32"/>
      <c r="J15" s="31"/>
      <c r="K15" s="32">
        <v>0</v>
      </c>
      <c r="M15" s="33">
        <f>SUM(E15,G15,K15)-MIN(E15,G15,K15)</f>
        <v>2068.452952889954</v>
      </c>
      <c r="N15" s="34">
        <f>COUNTIF((E15,G15,K15),"&gt;0")</f>
        <v>1</v>
      </c>
      <c r="O15" s="35">
        <f>SUM(E15,G15,K15)</f>
        <v>2068.452952889954</v>
      </c>
      <c r="P15" s="30" t="str">
        <f>IF(N15&gt;1,"ok","no")</f>
        <v>no</v>
      </c>
      <c r="Q15" s="29">
        <f>MIN(D15,F15:H15,J15)</f>
        <v>2</v>
      </c>
    </row>
    <row r="16" spans="1:17" s="29" customFormat="1" ht="12.75">
      <c r="A16" s="28">
        <f>A15+1</f>
        <v>12</v>
      </c>
      <c r="B16" s="29" t="s">
        <v>29</v>
      </c>
      <c r="C16" s="30" t="s">
        <v>14</v>
      </c>
      <c r="D16" s="31"/>
      <c r="E16" s="32">
        <v>0</v>
      </c>
      <c r="F16" s="31">
        <v>3</v>
      </c>
      <c r="G16" s="32">
        <f>401+1000*LOG10(F$4)-1000*LOG10(F16)</f>
        <v>1892.3616938342725</v>
      </c>
      <c r="H16" s="31"/>
      <c r="I16" s="32"/>
      <c r="J16" s="31"/>
      <c r="K16" s="32">
        <v>0</v>
      </c>
      <c r="M16" s="33">
        <f>SUM(E16,G16,K16)-MIN(E16,G16,K16)</f>
        <v>1892.3616938342725</v>
      </c>
      <c r="N16" s="34">
        <f>COUNTIF((E16,G16,K16),"&gt;0")</f>
        <v>1</v>
      </c>
      <c r="O16" s="35">
        <f>SUM(E16,G16,K16)</f>
        <v>1892.3616938342725</v>
      </c>
      <c r="P16" s="30" t="str">
        <f>IF(N16&gt;1,"ok","no")</f>
        <v>no</v>
      </c>
      <c r="Q16" s="29">
        <f>MIN(D16,F16:H16,J16)</f>
        <v>3</v>
      </c>
    </row>
    <row r="17" spans="1:17" s="29" customFormat="1" ht="12.75">
      <c r="A17" s="28">
        <f>A16+1</f>
        <v>13</v>
      </c>
      <c r="B17" s="29" t="s">
        <v>30</v>
      </c>
      <c r="C17" s="30" t="s">
        <v>14</v>
      </c>
      <c r="D17" s="31"/>
      <c r="E17" s="32">
        <v>0</v>
      </c>
      <c r="F17" s="31">
        <v>4</v>
      </c>
      <c r="G17" s="32">
        <f>401+1000*LOG10(F$4)-1000*LOG10(F17)</f>
        <v>1767.4229572259724</v>
      </c>
      <c r="H17" s="31"/>
      <c r="I17" s="32"/>
      <c r="J17" s="31"/>
      <c r="K17" s="32">
        <v>0</v>
      </c>
      <c r="M17" s="33">
        <f>SUM(E17,G17,K17)-MIN(E17,G17,K17)</f>
        <v>1767.4229572259724</v>
      </c>
      <c r="N17" s="34">
        <f>COUNTIF((E17,G17,K17),"&gt;0")</f>
        <v>1</v>
      </c>
      <c r="O17" s="35">
        <f>SUM(E17,G17,K17)</f>
        <v>1767.4229572259724</v>
      </c>
      <c r="P17" s="30" t="str">
        <f>IF(N17&gt;1,"ok","no")</f>
        <v>no</v>
      </c>
      <c r="Q17" s="29">
        <f>MIN(D17,F17:H17,J17)</f>
        <v>4</v>
      </c>
    </row>
    <row r="18" spans="1:17" s="29" customFormat="1" ht="12.75">
      <c r="A18" s="28">
        <f>A17+1</f>
        <v>14</v>
      </c>
      <c r="B18" s="29" t="s">
        <v>31</v>
      </c>
      <c r="C18" s="30" t="s">
        <v>16</v>
      </c>
      <c r="D18" s="31"/>
      <c r="E18" s="32">
        <v>0</v>
      </c>
      <c r="F18" s="31"/>
      <c r="G18" s="32">
        <v>0</v>
      </c>
      <c r="H18" s="31"/>
      <c r="I18" s="32"/>
      <c r="J18" s="31">
        <v>1</v>
      </c>
      <c r="K18" s="32">
        <f>401+1000*LOG10(J$4)-1000*LOG10(J18)</f>
        <v>1679.753600952829</v>
      </c>
      <c r="M18" s="33">
        <f>SUM(E18,G18,K18)-MIN(E18,G18,K18)</f>
        <v>1679.753600952829</v>
      </c>
      <c r="N18" s="34">
        <v>1</v>
      </c>
      <c r="O18" s="35">
        <f>SUM(E18,G18,K18)</f>
        <v>1679.753600952829</v>
      </c>
      <c r="P18" s="30" t="str">
        <f>IF(N18&gt;1,"ok","no")</f>
        <v>no</v>
      </c>
      <c r="Q18" s="29">
        <f>MIN(D18,F18:H18,J18)</f>
        <v>0</v>
      </c>
    </row>
    <row r="19" spans="1:17" s="29" customFormat="1" ht="12.75">
      <c r="A19" s="28">
        <f>A18+1</f>
        <v>15</v>
      </c>
      <c r="B19" s="29" t="s">
        <v>32</v>
      </c>
      <c r="C19" s="30" t="s">
        <v>14</v>
      </c>
      <c r="D19" s="31"/>
      <c r="E19" s="32">
        <v>0</v>
      </c>
      <c r="F19" s="31">
        <v>5</v>
      </c>
      <c r="G19" s="32">
        <f>401+1000*LOG10(F$4)-1000*LOG10(F19)</f>
        <v>1670.512944217916</v>
      </c>
      <c r="H19" s="31"/>
      <c r="I19" s="32"/>
      <c r="J19" s="31"/>
      <c r="K19" s="32">
        <v>0</v>
      </c>
      <c r="M19" s="33">
        <f>SUM(E19,G19,K19)-MIN(E19,G19,K19)</f>
        <v>1670.512944217916</v>
      </c>
      <c r="N19" s="34">
        <f>COUNTIF((E19,G19,K19),"&gt;0")</f>
        <v>1</v>
      </c>
      <c r="O19" s="35">
        <f>SUM(E19,G19,K19)</f>
        <v>1670.512944217916</v>
      </c>
      <c r="P19" s="30" t="str">
        <f>IF(N19&gt;1,"ok","no")</f>
        <v>no</v>
      </c>
      <c r="Q19" s="29">
        <f>MIN(D19,F19:H19,J19)</f>
        <v>5</v>
      </c>
    </row>
    <row r="20" spans="1:17" s="29" customFormat="1" ht="12.75">
      <c r="A20" s="28">
        <f>A19+1</f>
        <v>16</v>
      </c>
      <c r="B20" s="29" t="s">
        <v>33</v>
      </c>
      <c r="C20" s="30" t="s">
        <v>14</v>
      </c>
      <c r="D20" s="31"/>
      <c r="E20" s="32">
        <v>0</v>
      </c>
      <c r="F20" s="31">
        <v>6</v>
      </c>
      <c r="G20" s="32">
        <f>401+1000*LOG10(F$4)-1000*LOG10(F20)</f>
        <v>1591.3316981702912</v>
      </c>
      <c r="H20" s="31"/>
      <c r="I20" s="32"/>
      <c r="J20" s="31"/>
      <c r="K20" s="32">
        <v>0</v>
      </c>
      <c r="M20" s="33">
        <f>SUM(E20,G20,K20)-MIN(E20,G20,K20)</f>
        <v>1591.3316981702912</v>
      </c>
      <c r="N20" s="34">
        <f>COUNTIF((E20,G20,K20),"&gt;0")</f>
        <v>1</v>
      </c>
      <c r="O20" s="35">
        <f>SUM(E20,G20,K20)</f>
        <v>1591.3316981702912</v>
      </c>
      <c r="P20" s="30" t="str">
        <f>IF(N20&gt;1,"ok","no")</f>
        <v>no</v>
      </c>
      <c r="Q20" s="29">
        <f>MIN(D20,F20:H20,J20)</f>
        <v>6</v>
      </c>
    </row>
    <row r="21" spans="1:17" s="29" customFormat="1" ht="12.75">
      <c r="A21" s="28">
        <f>A20+1</f>
        <v>17</v>
      </c>
      <c r="B21" s="29" t="s">
        <v>34</v>
      </c>
      <c r="C21" s="30" t="s">
        <v>14</v>
      </c>
      <c r="D21" s="31"/>
      <c r="E21" s="32">
        <v>0</v>
      </c>
      <c r="F21" s="31">
        <v>7</v>
      </c>
      <c r="G21" s="32">
        <f>401+1000*LOG10(F$4)-1000*LOG10(F21)</f>
        <v>1524.384908539678</v>
      </c>
      <c r="H21" s="31"/>
      <c r="I21" s="32"/>
      <c r="J21" s="31"/>
      <c r="K21" s="32">
        <v>0</v>
      </c>
      <c r="M21" s="33">
        <f>SUM(E21,G21,K21)-MIN(E21,G21,K21)</f>
        <v>1524.384908539678</v>
      </c>
      <c r="N21" s="34">
        <f>COUNTIF((E21,G21,K21),"&gt;0")</f>
        <v>1</v>
      </c>
      <c r="O21" s="35">
        <f>SUM(E21,G21,K21)</f>
        <v>1524.384908539678</v>
      </c>
      <c r="P21" s="30" t="str">
        <f>IF(N21&gt;1,"ok","no")</f>
        <v>no</v>
      </c>
      <c r="Q21" s="29">
        <f>MIN(D21,F21:H21,J21)</f>
        <v>7</v>
      </c>
    </row>
    <row r="22" spans="1:17" s="29" customFormat="1" ht="12.75">
      <c r="A22" s="28">
        <f>A21+1</f>
        <v>18</v>
      </c>
      <c r="B22" s="29" t="s">
        <v>35</v>
      </c>
      <c r="C22" s="30" t="s">
        <v>14</v>
      </c>
      <c r="D22" s="31"/>
      <c r="E22" s="32">
        <v>0</v>
      </c>
      <c r="F22" s="31">
        <v>8</v>
      </c>
      <c r="G22" s="32">
        <f>401+1000*LOG10(F$4)-1000*LOG10(F22)</f>
        <v>1466.3929615619913</v>
      </c>
      <c r="H22" s="31"/>
      <c r="I22" s="32"/>
      <c r="J22" s="31"/>
      <c r="K22" s="32">
        <v>0</v>
      </c>
      <c r="M22" s="33">
        <f>SUM(E22,G22,K22)-MIN(E22,G22,K22)</f>
        <v>1466.3929615619913</v>
      </c>
      <c r="N22" s="34">
        <f>COUNTIF((E22,G22,K22),"&gt;0")</f>
        <v>1</v>
      </c>
      <c r="O22" s="35">
        <f>SUM(E22,G22,K22)</f>
        <v>1466.3929615619913</v>
      </c>
      <c r="P22" s="30" t="str">
        <f>IF(N22&gt;1,"ok","no")</f>
        <v>no</v>
      </c>
      <c r="Q22" s="29">
        <f>MIN(D22,F22:H22,J22)</f>
        <v>8</v>
      </c>
    </row>
    <row r="23" spans="1:17" s="29" customFormat="1" ht="12.75">
      <c r="A23" s="28">
        <f>A22+1</f>
        <v>19</v>
      </c>
      <c r="B23" s="29" t="s">
        <v>36</v>
      </c>
      <c r="C23" s="30" t="s">
        <v>14</v>
      </c>
      <c r="D23" s="31"/>
      <c r="E23" s="32">
        <v>0</v>
      </c>
      <c r="F23" s="31">
        <v>9</v>
      </c>
      <c r="G23" s="32">
        <f>401+1000*LOG10(F$4)-1000*LOG10(F23)</f>
        <v>1415.2404391146101</v>
      </c>
      <c r="H23" s="31"/>
      <c r="I23" s="32"/>
      <c r="J23" s="31"/>
      <c r="K23" s="32">
        <v>0</v>
      </c>
      <c r="M23" s="33">
        <f>SUM(E23,G23,K23)-MIN(E23,G23,K23)</f>
        <v>1415.2404391146101</v>
      </c>
      <c r="N23" s="34">
        <f>COUNTIF((E23,G23,K23),"&gt;0")</f>
        <v>1</v>
      </c>
      <c r="O23" s="35">
        <f>SUM(E23,G23,K23)</f>
        <v>1415.2404391146101</v>
      </c>
      <c r="P23" s="30" t="str">
        <f>IF(N23&gt;1,"ok","no")</f>
        <v>no</v>
      </c>
      <c r="Q23" s="29">
        <f>MIN(D23,F23:H23,J23)</f>
        <v>9</v>
      </c>
    </row>
    <row r="24" spans="1:17" s="29" customFormat="1" ht="12.75">
      <c r="A24" s="28">
        <f>A23+1</f>
        <v>20</v>
      </c>
      <c r="B24" s="29" t="s">
        <v>37</v>
      </c>
      <c r="C24" s="30" t="s">
        <v>38</v>
      </c>
      <c r="D24" s="31">
        <v>1</v>
      </c>
      <c r="E24" s="32">
        <f>401+1000*LOG10(D$4)-1000*LOG10(D24)</f>
        <v>1401</v>
      </c>
      <c r="F24" s="31"/>
      <c r="G24" s="32">
        <v>0</v>
      </c>
      <c r="H24" s="31"/>
      <c r="I24" s="32"/>
      <c r="J24" s="31"/>
      <c r="K24" s="32">
        <v>0</v>
      </c>
      <c r="M24" s="33">
        <f>SUM(E24,G24,K24)-MIN(E24,G24,K24)</f>
        <v>1401</v>
      </c>
      <c r="N24" s="34">
        <f>COUNTIF((E24,G24,K24),"&gt;0")</f>
        <v>1</v>
      </c>
      <c r="O24" s="35">
        <f>SUM(E24,G24,K24)</f>
        <v>1401</v>
      </c>
      <c r="P24" s="30" t="str">
        <f>IF(N24&gt;1,"ok","no")</f>
        <v>no</v>
      </c>
      <c r="Q24" s="29">
        <f>MIN(D24,F24:H24,J24)</f>
        <v>0</v>
      </c>
    </row>
    <row r="25" spans="1:17" s="29" customFormat="1" ht="12.75">
      <c r="A25" s="28">
        <f>A24+1</f>
        <v>21</v>
      </c>
      <c r="B25" s="29" t="s">
        <v>39</v>
      </c>
      <c r="C25" s="30" t="s">
        <v>14</v>
      </c>
      <c r="D25" s="31"/>
      <c r="E25" s="32">
        <v>0</v>
      </c>
      <c r="F25" s="31">
        <v>10</v>
      </c>
      <c r="G25" s="32">
        <f>401+1000*LOG10(F$4)-1000*LOG10(F25)</f>
        <v>1369.4829485539349</v>
      </c>
      <c r="H25" s="31"/>
      <c r="I25" s="32"/>
      <c r="J25" s="31"/>
      <c r="K25" s="32">
        <v>0</v>
      </c>
      <c r="M25" s="33">
        <f>SUM(E25,G25,K25)-MIN(E25,G25,K25)</f>
        <v>1369.4829485539349</v>
      </c>
      <c r="N25" s="34">
        <f>COUNTIF((E25,G25,K25),"&gt;0")</f>
        <v>1</v>
      </c>
      <c r="O25" s="35">
        <f>SUM(E25,G25,K25)</f>
        <v>1369.4829485539349</v>
      </c>
      <c r="P25" s="30" t="str">
        <f>IF(N25&gt;1,"ok","no")</f>
        <v>no</v>
      </c>
      <c r="Q25" s="29">
        <f>MIN(D25,F25:H25,J25)</f>
        <v>10</v>
      </c>
    </row>
    <row r="26" spans="1:17" s="29" customFormat="1" ht="12.75">
      <c r="A26" s="28">
        <f>A25+1</f>
        <v>22</v>
      </c>
      <c r="B26" s="29" t="s">
        <v>40</v>
      </c>
      <c r="C26" s="30" t="s">
        <v>14</v>
      </c>
      <c r="D26" s="31"/>
      <c r="E26" s="32">
        <v>0</v>
      </c>
      <c r="F26" s="31">
        <v>11</v>
      </c>
      <c r="G26" s="32">
        <f>401+1000*LOG10(F$4)-1000*LOG10(F26)</f>
        <v>1328.0902633957098</v>
      </c>
      <c r="H26" s="31"/>
      <c r="I26" s="32"/>
      <c r="J26" s="31"/>
      <c r="K26" s="32">
        <v>0</v>
      </c>
      <c r="M26" s="33">
        <f>SUM(E26,G26,K26)-MIN(E26,G26,K26)</f>
        <v>1328.0902633957098</v>
      </c>
      <c r="N26" s="34">
        <f>COUNTIF((E26,G26,K26),"&gt;0")</f>
        <v>1</v>
      </c>
      <c r="O26" s="35">
        <f>SUM(E26,G26,K26)</f>
        <v>1328.0902633957098</v>
      </c>
      <c r="P26" s="30" t="str">
        <f>IF(N26&gt;1,"ok","no")</f>
        <v>no</v>
      </c>
      <c r="Q26" s="29">
        <f>MIN(D26,F26:H26,J26)</f>
        <v>11</v>
      </c>
    </row>
    <row r="27" spans="1:17" s="29" customFormat="1" ht="12.75">
      <c r="A27" s="28">
        <f>A26+1</f>
        <v>23</v>
      </c>
      <c r="B27" s="29" t="s">
        <v>41</v>
      </c>
      <c r="C27" s="30" t="s">
        <v>14</v>
      </c>
      <c r="D27" s="31"/>
      <c r="E27" s="32">
        <v>0</v>
      </c>
      <c r="F27" s="31">
        <v>12</v>
      </c>
      <c r="G27" s="32">
        <f>401+1000*LOG10(F$4)-1000*LOG10(F27)</f>
        <v>1290.30170250631</v>
      </c>
      <c r="H27" s="31"/>
      <c r="I27" s="32"/>
      <c r="J27" s="31"/>
      <c r="K27" s="32">
        <v>0</v>
      </c>
      <c r="M27" s="33">
        <f>SUM(E27,G27,K27)-MIN(E27,G27,K27)</f>
        <v>1290.30170250631</v>
      </c>
      <c r="N27" s="34">
        <f>COUNTIF((E27,G27,K27),"&gt;0")</f>
        <v>1</v>
      </c>
      <c r="O27" s="35">
        <f>SUM(E27,G27,K27)</f>
        <v>1290.30170250631</v>
      </c>
      <c r="P27" s="30" t="str">
        <f>IF(N27&gt;1,"ok","no")</f>
        <v>no</v>
      </c>
      <c r="Q27" s="29">
        <f>MIN(D27,F27:H27,J27)</f>
        <v>12</v>
      </c>
    </row>
    <row r="28" spans="1:17" s="29" customFormat="1" ht="12.75">
      <c r="A28" s="28">
        <f>A27+1</f>
        <v>24</v>
      </c>
      <c r="B28" s="29" t="s">
        <v>42</v>
      </c>
      <c r="C28" s="30" t="s">
        <v>14</v>
      </c>
      <c r="D28" s="31"/>
      <c r="E28" s="32">
        <v>0</v>
      </c>
      <c r="F28" s="31">
        <v>13</v>
      </c>
      <c r="G28" s="32">
        <f>401+1000*LOG10(F$4)-1000*LOG10(F28)</f>
        <v>1255.5395962470982</v>
      </c>
      <c r="H28" s="31"/>
      <c r="I28" s="32"/>
      <c r="J28" s="31"/>
      <c r="K28" s="32">
        <v>0</v>
      </c>
      <c r="M28" s="33">
        <f>SUM(E28,G28,K28)-MIN(E28,G28,K28)</f>
        <v>1255.5395962470982</v>
      </c>
      <c r="N28" s="34">
        <f>COUNTIF((E28,G28,K28),"&gt;0")</f>
        <v>1</v>
      </c>
      <c r="O28" s="35">
        <f>SUM(E28,G28,K28)</f>
        <v>1255.5395962470982</v>
      </c>
      <c r="P28" s="30" t="str">
        <f>IF(N28&gt;1,"ok","no")</f>
        <v>no</v>
      </c>
      <c r="Q28" s="29">
        <f>MIN(D28,F28:H28,J28)</f>
        <v>13</v>
      </c>
    </row>
    <row r="29" spans="1:17" s="29" customFormat="1" ht="12.75">
      <c r="A29" s="28">
        <f>A28+1</f>
        <v>25</v>
      </c>
      <c r="B29" s="29" t="s">
        <v>43</v>
      </c>
      <c r="C29" s="30" t="s">
        <v>14</v>
      </c>
      <c r="D29" s="31"/>
      <c r="E29" s="32">
        <v>0</v>
      </c>
      <c r="F29" s="31">
        <v>14</v>
      </c>
      <c r="G29" s="32">
        <f>401+1000*LOG10(F$4)-1000*LOG10(F29)</f>
        <v>1223.354912875697</v>
      </c>
      <c r="H29" s="31"/>
      <c r="I29" s="32"/>
      <c r="J29" s="31"/>
      <c r="K29" s="32">
        <v>0</v>
      </c>
      <c r="M29" s="33">
        <f>SUM(E29,G29,K29)-MIN(E29,G29,K29)</f>
        <v>1223.354912875697</v>
      </c>
      <c r="N29" s="34">
        <f>COUNTIF((E29,G29,K29),"&gt;0")</f>
        <v>1</v>
      </c>
      <c r="O29" s="35">
        <f>SUM(E29,G29,K29)</f>
        <v>1223.354912875697</v>
      </c>
      <c r="P29" s="30" t="str">
        <f>IF(N29&gt;1,"ok","no")</f>
        <v>no</v>
      </c>
      <c r="Q29" s="29">
        <f>MIN(D29,F29:H29,J29)</f>
        <v>14</v>
      </c>
    </row>
    <row r="30" spans="1:17" s="29" customFormat="1" ht="12.75">
      <c r="A30" s="28">
        <f>A29+1</f>
        <v>26</v>
      </c>
      <c r="B30" s="29" t="s">
        <v>44</v>
      </c>
      <c r="C30" s="30" t="s">
        <v>14</v>
      </c>
      <c r="D30" s="31"/>
      <c r="E30" s="32">
        <v>0</v>
      </c>
      <c r="F30" s="31"/>
      <c r="G30" s="32">
        <v>0</v>
      </c>
      <c r="H30" s="31"/>
      <c r="I30" s="32"/>
      <c r="J30" s="31">
        <v>3</v>
      </c>
      <c r="K30" s="32">
        <f>401+1000*LOG10(J$4)-1000*LOG10(J30)</f>
        <v>1202.6323462331666</v>
      </c>
      <c r="M30" s="33">
        <f>SUM(E30,G30,K30)-MIN(E30,G30,K30)</f>
        <v>1202.6323462331666</v>
      </c>
      <c r="N30" s="34">
        <f>COUNTIF((E30,G30,K30),"&gt;0")</f>
        <v>1</v>
      </c>
      <c r="O30" s="35">
        <f>SUM(E30,G30,K30)</f>
        <v>1202.6323462331666</v>
      </c>
      <c r="P30" s="30" t="str">
        <f>IF(N30&gt;1,"ok","no")</f>
        <v>no</v>
      </c>
      <c r="Q30" s="29">
        <f>MIN(D30,F30:H30,J30)</f>
        <v>0</v>
      </c>
    </row>
    <row r="31" spans="1:17" s="29" customFormat="1" ht="12.75">
      <c r="A31" s="28">
        <f>A30+1</f>
        <v>27</v>
      </c>
      <c r="B31" s="29" t="s">
        <v>45</v>
      </c>
      <c r="C31" s="30" t="s">
        <v>14</v>
      </c>
      <c r="D31" s="31"/>
      <c r="E31" s="32">
        <v>0</v>
      </c>
      <c r="F31" s="31">
        <v>15</v>
      </c>
      <c r="G31" s="32">
        <f>401+1000*LOG10(F$4)-1000*LOG10(F31)</f>
        <v>1193.3916894982535</v>
      </c>
      <c r="H31" s="31"/>
      <c r="I31" s="32"/>
      <c r="J31" s="31"/>
      <c r="K31" s="32">
        <v>0</v>
      </c>
      <c r="M31" s="33">
        <f>SUM(E31,G31,K31)-MIN(E31,G31,K31)</f>
        <v>1193.3916894982535</v>
      </c>
      <c r="N31" s="34">
        <f>COUNTIF((E31,G31,K31),"&gt;0")</f>
        <v>1</v>
      </c>
      <c r="O31" s="35">
        <f>SUM(E31,G31,K31)</f>
        <v>1193.3916894982535</v>
      </c>
      <c r="P31" s="30" t="str">
        <f>IF(N31&gt;1,"ok","no")</f>
        <v>no</v>
      </c>
      <c r="Q31" s="29">
        <f>MIN(D31,F31:H31,J31)</f>
        <v>15</v>
      </c>
    </row>
    <row r="32" spans="1:17" s="29" customFormat="1" ht="12.75">
      <c r="A32" s="28">
        <f>A31+1</f>
        <v>28</v>
      </c>
      <c r="B32" s="29" t="s">
        <v>46</v>
      </c>
      <c r="C32" s="30" t="s">
        <v>14</v>
      </c>
      <c r="D32" s="31"/>
      <c r="E32" s="32">
        <v>0</v>
      </c>
      <c r="F32" s="31">
        <v>16</v>
      </c>
      <c r="G32" s="32">
        <f>401+1000*LOG10(F$4)-1000*LOG10(F32)</f>
        <v>1165.36296589801</v>
      </c>
      <c r="H32" s="31"/>
      <c r="I32" s="32"/>
      <c r="J32" s="31"/>
      <c r="K32" s="32">
        <v>0</v>
      </c>
      <c r="M32" s="33">
        <f>SUM(E32,G32,K32)-MIN(E32,G32,K32)</f>
        <v>1165.36296589801</v>
      </c>
      <c r="N32" s="34">
        <f>COUNTIF((E32,G32,K32),"&gt;0")</f>
        <v>1</v>
      </c>
      <c r="O32" s="35">
        <f>SUM(E32,G32,K32)</f>
        <v>1165.36296589801</v>
      </c>
      <c r="P32" s="30" t="str">
        <f>IF(N32&gt;1,"ok","no")</f>
        <v>no</v>
      </c>
      <c r="Q32" s="29">
        <f>MIN(D32,F32:H32,J32)</f>
        <v>16</v>
      </c>
    </row>
    <row r="33" spans="1:17" s="29" customFormat="1" ht="12.75">
      <c r="A33" s="28">
        <f>A32+1</f>
        <v>29</v>
      </c>
      <c r="B33" s="29" t="s">
        <v>47</v>
      </c>
      <c r="C33" s="30" t="s">
        <v>14</v>
      </c>
      <c r="D33" s="31"/>
      <c r="E33" s="32">
        <v>0</v>
      </c>
      <c r="F33" s="31">
        <v>17</v>
      </c>
      <c r="G33" s="32">
        <f>401+1000*LOG10(F$4)-1000*LOG10(F33)</f>
        <v>1139.034027175661</v>
      </c>
      <c r="H33" s="31"/>
      <c r="I33" s="32"/>
      <c r="J33" s="31"/>
      <c r="K33" s="32">
        <v>0</v>
      </c>
      <c r="M33" s="33">
        <f>SUM(E33,G33,K33)-MIN(E33,G33,K33)</f>
        <v>1139.034027175661</v>
      </c>
      <c r="N33" s="34">
        <f>COUNTIF((E33,G33,K33),"&gt;0")</f>
        <v>1</v>
      </c>
      <c r="O33" s="35">
        <f>SUM(E33,G33,K33)</f>
        <v>1139.034027175661</v>
      </c>
      <c r="P33" s="30" t="str">
        <f>IF(N33&gt;1,"ok","no")</f>
        <v>no</v>
      </c>
      <c r="Q33" s="29">
        <f>MIN(D33,F33:H33,J33)</f>
        <v>17</v>
      </c>
    </row>
    <row r="34" spans="1:17" s="29" customFormat="1" ht="12.75">
      <c r="A34" s="28">
        <f>A33+1</f>
        <v>30</v>
      </c>
      <c r="B34" s="29" t="s">
        <v>48</v>
      </c>
      <c r="C34" s="30" t="s">
        <v>14</v>
      </c>
      <c r="D34" s="31"/>
      <c r="E34" s="32">
        <v>0</v>
      </c>
      <c r="F34" s="31">
        <v>18</v>
      </c>
      <c r="G34" s="32">
        <f>401+1000*LOG10(F$4)-1000*LOG10(F34)</f>
        <v>1114.2104434506289</v>
      </c>
      <c r="H34" s="31"/>
      <c r="I34" s="32"/>
      <c r="J34" s="31"/>
      <c r="K34" s="32">
        <v>0</v>
      </c>
      <c r="M34" s="33">
        <f>SUM(E34,G34,K34)-MIN(E34,G34,K34)</f>
        <v>1114.2104434506289</v>
      </c>
      <c r="N34" s="34">
        <f>COUNTIF((E34,G34,K34),"&gt;0")</f>
        <v>1</v>
      </c>
      <c r="O34" s="35">
        <f>SUM(E34,G34,K34)</f>
        <v>1114.2104434506289</v>
      </c>
      <c r="P34" s="30" t="str">
        <f>IF(N34&gt;1,"ok","no")</f>
        <v>no</v>
      </c>
      <c r="Q34" s="29">
        <f>MIN(D34,F34:H34,J34)</f>
        <v>18</v>
      </c>
    </row>
    <row r="35" spans="1:17" s="29" customFormat="1" ht="12.75">
      <c r="A35" s="28">
        <f>A34+1</f>
        <v>31</v>
      </c>
      <c r="B35" s="29" t="s">
        <v>49</v>
      </c>
      <c r="C35" s="30" t="s">
        <v>14</v>
      </c>
      <c r="D35" s="31">
        <v>2</v>
      </c>
      <c r="E35" s="32">
        <f>401+1000*LOG10(D$4)-1000*LOG10(D35)</f>
        <v>1099.9700043360187</v>
      </c>
      <c r="F35" s="31"/>
      <c r="G35" s="32">
        <v>0</v>
      </c>
      <c r="H35" s="31"/>
      <c r="I35" s="32"/>
      <c r="J35" s="31"/>
      <c r="K35" s="32">
        <v>0</v>
      </c>
      <c r="M35" s="33">
        <f>SUM(E35,G35,K35)-MIN(E35,G35,K35)</f>
        <v>1099.9700043360187</v>
      </c>
      <c r="N35" s="34">
        <f>COUNTIF((E35,G35,K35),"&gt;0")</f>
        <v>1</v>
      </c>
      <c r="O35" s="35">
        <f>SUM(E35,G35,K35)</f>
        <v>1099.9700043360187</v>
      </c>
      <c r="P35" s="30" t="str">
        <f>IF(N35&gt;1,"ok","no")</f>
        <v>no</v>
      </c>
      <c r="Q35" s="29">
        <f>MIN(D35,F35:H35,J35)</f>
        <v>0</v>
      </c>
    </row>
    <row r="36" spans="1:17" s="29" customFormat="1" ht="12.75">
      <c r="A36" s="28">
        <f>A35+1</f>
        <v>32</v>
      </c>
      <c r="B36" s="29" t="s">
        <v>50</v>
      </c>
      <c r="C36" s="30" t="s">
        <v>14</v>
      </c>
      <c r="D36" s="31"/>
      <c r="E36" s="32">
        <v>0</v>
      </c>
      <c r="F36" s="31">
        <v>20</v>
      </c>
      <c r="G36" s="32">
        <f>401+1000*LOG10(F$4)-1000*LOG10(F36)</f>
        <v>1068.4529528899536</v>
      </c>
      <c r="H36" s="31"/>
      <c r="I36" s="32"/>
      <c r="J36" s="31"/>
      <c r="K36" s="32">
        <v>0</v>
      </c>
      <c r="M36" s="33">
        <f>SUM(E36,G36,K36)-MIN(E36,G36,K36)</f>
        <v>1068.4529528899536</v>
      </c>
      <c r="N36" s="34">
        <f>COUNTIF((E36,G36,K36),"&gt;0")</f>
        <v>1</v>
      </c>
      <c r="O36" s="35">
        <f>SUM(E36,G36,K36)</f>
        <v>1068.4529528899536</v>
      </c>
      <c r="P36" s="30" t="str">
        <f>IF(N36&gt;1,"ok","no")</f>
        <v>no</v>
      </c>
      <c r="Q36" s="29">
        <f>MIN(D36,F36:H36,J36)</f>
        <v>20</v>
      </c>
    </row>
    <row r="37" spans="1:17" s="29" customFormat="1" ht="12.75">
      <c r="A37" s="28">
        <f>A36+1</f>
        <v>33</v>
      </c>
      <c r="B37" s="29" t="s">
        <v>51</v>
      </c>
      <c r="C37" s="30" t="s">
        <v>14</v>
      </c>
      <c r="D37" s="31"/>
      <c r="E37" s="32">
        <v>0</v>
      </c>
      <c r="F37" s="31">
        <v>21</v>
      </c>
      <c r="G37" s="32">
        <f>401+1000*LOG10(F$4)-1000*LOG10(F37)</f>
        <v>1047.2636538200156</v>
      </c>
      <c r="H37" s="31"/>
      <c r="I37" s="32"/>
      <c r="J37" s="31"/>
      <c r="K37" s="32">
        <v>0</v>
      </c>
      <c r="M37" s="33">
        <f>SUM(E37,G37,K37)-MIN(E37,G37,K37)</f>
        <v>1047.2636538200156</v>
      </c>
      <c r="N37" s="34">
        <f>COUNTIF((E37,G37,K37),"&gt;0")</f>
        <v>1</v>
      </c>
      <c r="O37" s="35">
        <f>SUM(E37,G37,K37)</f>
        <v>1047.2636538200156</v>
      </c>
      <c r="P37" s="30" t="str">
        <f>IF(N37&gt;1,"ok","no")</f>
        <v>no</v>
      </c>
      <c r="Q37" s="29">
        <f>MIN(D37,F37:H37,J37)</f>
        <v>21</v>
      </c>
    </row>
    <row r="38" spans="1:17" s="29" customFormat="1" ht="12.75">
      <c r="A38" s="28">
        <f>A37+1</f>
        <v>34</v>
      </c>
      <c r="B38" s="29" t="s">
        <v>52</v>
      </c>
      <c r="C38" s="30" t="s">
        <v>14</v>
      </c>
      <c r="D38" s="31"/>
      <c r="E38" s="32">
        <v>0</v>
      </c>
      <c r="F38" s="31">
        <v>22</v>
      </c>
      <c r="G38" s="32">
        <f>401+1000*LOG10(F$4)-1000*LOG10(F38)</f>
        <v>1027.0602677317288</v>
      </c>
      <c r="H38" s="31"/>
      <c r="I38" s="32"/>
      <c r="J38" s="31"/>
      <c r="K38" s="32">
        <v>0</v>
      </c>
      <c r="M38" s="33">
        <f>SUM(E38,G38,K38)-MIN(E38,G38,K38)</f>
        <v>1027.0602677317288</v>
      </c>
      <c r="N38" s="34">
        <f>COUNTIF((E38,G38,K38),"&gt;0")</f>
        <v>1</v>
      </c>
      <c r="O38" s="35">
        <f>SUM(E38,G38,K38)</f>
        <v>1027.0602677317288</v>
      </c>
      <c r="P38" s="30" t="str">
        <f>IF(N38&gt;1,"ok","no")</f>
        <v>no</v>
      </c>
      <c r="Q38" s="29">
        <f>MIN(D38,F38:H38,J38)</f>
        <v>22</v>
      </c>
    </row>
    <row r="39" spans="1:17" s="29" customFormat="1" ht="12.75">
      <c r="A39" s="28">
        <f>A38+1</f>
        <v>35</v>
      </c>
      <c r="B39" s="29" t="s">
        <v>53</v>
      </c>
      <c r="C39" s="30" t="s">
        <v>14</v>
      </c>
      <c r="D39" s="31"/>
      <c r="E39" s="32">
        <v>0</v>
      </c>
      <c r="F39" s="31">
        <v>23</v>
      </c>
      <c r="G39" s="32">
        <f>401+1000*LOG10(F$4)-1000*LOG10(F39)</f>
        <v>1007.755112536342</v>
      </c>
      <c r="H39" s="31"/>
      <c r="I39" s="32"/>
      <c r="J39" s="31"/>
      <c r="K39" s="32">
        <v>0</v>
      </c>
      <c r="M39" s="33">
        <f>SUM(E39,G39,K39)-MIN(E39,G39,K39)</f>
        <v>1007.755112536342</v>
      </c>
      <c r="N39" s="34">
        <f>COUNTIF((E39,G39,K39),"&gt;0")</f>
        <v>1</v>
      </c>
      <c r="O39" s="35">
        <f>SUM(E39,G39,K39)</f>
        <v>1007.755112536342</v>
      </c>
      <c r="P39" s="30" t="str">
        <f>IF(N39&gt;1,"ok","no")</f>
        <v>no</v>
      </c>
      <c r="Q39" s="29">
        <f>MIN(D39,F39:H39,J39)</f>
        <v>23</v>
      </c>
    </row>
    <row r="40" spans="1:17" s="29" customFormat="1" ht="12.75">
      <c r="A40" s="28">
        <f>A39+1</f>
        <v>36</v>
      </c>
      <c r="B40" s="29" t="s">
        <v>54</v>
      </c>
      <c r="C40" s="30" t="s">
        <v>14</v>
      </c>
      <c r="D40" s="31"/>
      <c r="E40" s="32">
        <v>0</v>
      </c>
      <c r="F40" s="31">
        <v>24</v>
      </c>
      <c r="G40" s="32">
        <f>401+1000*LOG10(F$4)-1000*LOG10(F40)</f>
        <v>989.271706842329</v>
      </c>
      <c r="H40" s="31"/>
      <c r="I40" s="32"/>
      <c r="J40" s="31"/>
      <c r="K40" s="32">
        <v>0</v>
      </c>
      <c r="M40" s="33">
        <f>SUM(E40,G40,K40)-MIN(E40,G40,K40)</f>
        <v>989.271706842329</v>
      </c>
      <c r="N40" s="34">
        <f>COUNTIF((E40,G40,K40),"&gt;0")</f>
        <v>1</v>
      </c>
      <c r="O40" s="35">
        <f>SUM(E40,G40,K40)</f>
        <v>989.271706842329</v>
      </c>
      <c r="P40" s="30" t="str">
        <f>IF(N40&gt;1,"ok","no")</f>
        <v>no</v>
      </c>
      <c r="Q40" s="29">
        <f>MIN(D40,F40:H40,J40)</f>
        <v>24</v>
      </c>
    </row>
    <row r="41" spans="1:17" s="29" customFormat="1" ht="12.75">
      <c r="A41" s="28">
        <f>A40+1</f>
        <v>37</v>
      </c>
      <c r="B41" s="29" t="s">
        <v>55</v>
      </c>
      <c r="C41" s="30" t="s">
        <v>14</v>
      </c>
      <c r="D41" s="31"/>
      <c r="E41" s="32">
        <v>0</v>
      </c>
      <c r="F41" s="31">
        <v>25</v>
      </c>
      <c r="G41" s="32">
        <f>401+1000*LOG10(F$4)-1000*LOG10(F41)</f>
        <v>971.5429398818972</v>
      </c>
      <c r="H41" s="31"/>
      <c r="I41" s="32"/>
      <c r="J41" s="31"/>
      <c r="K41" s="32">
        <v>0</v>
      </c>
      <c r="M41" s="33">
        <f>SUM(E41,G41,K41)-MIN(E41,G41,K41)</f>
        <v>971.5429398818972</v>
      </c>
      <c r="N41" s="34">
        <f>COUNTIF((E41,G41,K41),"&gt;0")</f>
        <v>1</v>
      </c>
      <c r="O41" s="35">
        <f>SUM(E41,G41,K41)</f>
        <v>971.5429398818972</v>
      </c>
      <c r="P41" s="30" t="str">
        <f>IF(N41&gt;1,"ok","no")</f>
        <v>no</v>
      </c>
      <c r="Q41" s="29">
        <f>MIN(D41,F41:H41,J41)</f>
        <v>25</v>
      </c>
    </row>
    <row r="42" spans="1:17" s="29" customFormat="1" ht="12.75">
      <c r="A42" s="28">
        <f>A41+1</f>
        <v>38</v>
      </c>
      <c r="B42" s="29" t="s">
        <v>56</v>
      </c>
      <c r="C42" s="30" t="s">
        <v>14</v>
      </c>
      <c r="D42" s="31"/>
      <c r="E42" s="32">
        <v>0</v>
      </c>
      <c r="F42" s="31">
        <v>26</v>
      </c>
      <c r="G42" s="32">
        <f>401+1000*LOG10(F$4)-1000*LOG10(F42)</f>
        <v>954.5096005831169</v>
      </c>
      <c r="H42" s="31"/>
      <c r="I42" s="32"/>
      <c r="J42" s="31"/>
      <c r="K42" s="32">
        <v>0</v>
      </c>
      <c r="M42" s="33">
        <f>SUM(E42,G42,K42)-MIN(E42,G42,K42)</f>
        <v>954.5096005831169</v>
      </c>
      <c r="N42" s="34">
        <f>COUNTIF((E42,G42,K42),"&gt;0")</f>
        <v>1</v>
      </c>
      <c r="O42" s="35">
        <f>SUM(E42,G42,K42)</f>
        <v>954.5096005831169</v>
      </c>
      <c r="P42" s="30" t="str">
        <f>IF(N42&gt;1,"ok","no")</f>
        <v>no</v>
      </c>
      <c r="Q42" s="29">
        <f>MIN(D42,F42:H42,J42)</f>
        <v>26</v>
      </c>
    </row>
    <row r="43" spans="1:17" s="29" customFormat="1" ht="12.75">
      <c r="A43" s="28">
        <f>A42+1</f>
        <v>39</v>
      </c>
      <c r="B43" s="29" t="s">
        <v>57</v>
      </c>
      <c r="C43" s="30" t="s">
        <v>14</v>
      </c>
      <c r="D43" s="31"/>
      <c r="E43" s="32">
        <v>0</v>
      </c>
      <c r="F43" s="31">
        <v>28</v>
      </c>
      <c r="G43" s="32">
        <f>401+1000*LOG10(F$4)-1000*LOG10(F43)</f>
        <v>922.3249172117157</v>
      </c>
      <c r="H43" s="31"/>
      <c r="I43" s="32"/>
      <c r="J43" s="31"/>
      <c r="K43" s="32">
        <v>0</v>
      </c>
      <c r="M43" s="33">
        <f>SUM(E43,G43,K43)-MIN(E43,G43,K43)</f>
        <v>922.3249172117157</v>
      </c>
      <c r="N43" s="34">
        <f>COUNTIF((E43,G43,K43),"&gt;0")</f>
        <v>1</v>
      </c>
      <c r="O43" s="35">
        <f>SUM(E43,G43,K43)</f>
        <v>922.3249172117157</v>
      </c>
      <c r="P43" s="30" t="str">
        <f>IF(N43&gt;1,"ok","no")</f>
        <v>no</v>
      </c>
      <c r="Q43" s="29">
        <f>MIN(D43,F43:H43,J43)</f>
        <v>28</v>
      </c>
    </row>
    <row r="44" spans="1:17" s="29" customFormat="1" ht="12.75">
      <c r="A44" s="28">
        <f>A43+1</f>
        <v>40</v>
      </c>
      <c r="B44" s="29" t="s">
        <v>58</v>
      </c>
      <c r="C44" s="30" t="s">
        <v>14</v>
      </c>
      <c r="D44" s="31"/>
      <c r="E44" s="32">
        <v>0</v>
      </c>
      <c r="F44" s="31">
        <v>29</v>
      </c>
      <c r="G44" s="32">
        <f>401+1000*LOG10(F$4)-1000*LOG10(F44)</f>
        <v>907.0849506549787</v>
      </c>
      <c r="H44" s="31"/>
      <c r="I44" s="32"/>
      <c r="J44" s="31"/>
      <c r="K44" s="32">
        <v>0</v>
      </c>
      <c r="M44" s="33">
        <f>SUM(E44,G44,K44)-MIN(E44,G44,K44)</f>
        <v>907.0849506549787</v>
      </c>
      <c r="N44" s="34">
        <f>COUNTIF((E44,G44,K44),"&gt;0")</f>
        <v>1</v>
      </c>
      <c r="O44" s="35">
        <f>SUM(E44,G44,K44)</f>
        <v>907.0849506549787</v>
      </c>
      <c r="P44" s="30" t="str">
        <f>IF(N44&gt;1,"ok","no")</f>
        <v>no</v>
      </c>
      <c r="Q44" s="29">
        <f>MIN(D44,F44:H44,J44)</f>
        <v>29</v>
      </c>
    </row>
    <row r="45" spans="1:17" s="29" customFormat="1" ht="12.75">
      <c r="A45" s="28">
        <f>A44+1</f>
        <v>41</v>
      </c>
      <c r="B45" s="29" t="s">
        <v>59</v>
      </c>
      <c r="C45" s="30" t="s">
        <v>14</v>
      </c>
      <c r="D45" s="31"/>
      <c r="E45" s="32">
        <v>0</v>
      </c>
      <c r="F45" s="31">
        <v>30</v>
      </c>
      <c r="G45" s="32">
        <f>401+1000*LOG10(F$4)-1000*LOG10(F45)</f>
        <v>892.3616938342725</v>
      </c>
      <c r="H45" s="31"/>
      <c r="I45" s="32"/>
      <c r="J45" s="31"/>
      <c r="K45" s="32">
        <v>0</v>
      </c>
      <c r="M45" s="33">
        <f>SUM(E45,G45,K45)-MIN(E45,G45,K45)</f>
        <v>892.3616938342725</v>
      </c>
      <c r="N45" s="34">
        <f>COUNTIF((E45,G45,K45),"&gt;0")</f>
        <v>1</v>
      </c>
      <c r="O45" s="35">
        <f>SUM(E45,G45,K45)</f>
        <v>892.3616938342725</v>
      </c>
      <c r="P45" s="30" t="str">
        <f>IF(N45&gt;1,"ok","no")</f>
        <v>no</v>
      </c>
      <c r="Q45" s="29">
        <f>MIN(D45,F45:H45,J45)</f>
        <v>30</v>
      </c>
    </row>
    <row r="46" spans="1:17" s="29" customFormat="1" ht="12.75">
      <c r="A46" s="28">
        <f>A45+1</f>
        <v>42</v>
      </c>
      <c r="B46" s="29" t="s">
        <v>60</v>
      </c>
      <c r="C46" s="30" t="s">
        <v>14</v>
      </c>
      <c r="D46" s="31"/>
      <c r="E46" s="32">
        <v>0</v>
      </c>
      <c r="F46" s="31">
        <v>31</v>
      </c>
      <c r="G46" s="32">
        <f>401+1000*LOG10(F$4)-1000*LOG10(F46)</f>
        <v>878.1212547196621</v>
      </c>
      <c r="H46" s="31"/>
      <c r="I46" s="32"/>
      <c r="J46" s="31"/>
      <c r="K46" s="32">
        <v>0</v>
      </c>
      <c r="M46" s="33">
        <f>SUM(E46,G46,K46)-MIN(E46,G46,K46)</f>
        <v>878.1212547196621</v>
      </c>
      <c r="N46" s="34">
        <f>COUNTIF((E46,G46,K46),"&gt;0")</f>
        <v>1</v>
      </c>
      <c r="O46" s="35">
        <f>SUM(E46,G46,K46)</f>
        <v>878.1212547196621</v>
      </c>
      <c r="P46" s="30" t="str">
        <f>IF(N46&gt;1,"ok","no")</f>
        <v>no</v>
      </c>
      <c r="Q46" s="29">
        <f>MIN(D46,F46:H46,J46)</f>
        <v>31</v>
      </c>
    </row>
    <row r="47" spans="1:17" s="29" customFormat="1" ht="12.75">
      <c r="A47" s="28">
        <f>A46+1</f>
        <v>43</v>
      </c>
      <c r="B47" s="29" t="s">
        <v>61</v>
      </c>
      <c r="C47" s="30" t="s">
        <v>14</v>
      </c>
      <c r="D47" s="31"/>
      <c r="E47" s="32">
        <v>0</v>
      </c>
      <c r="F47" s="31">
        <v>32</v>
      </c>
      <c r="G47" s="32">
        <f>401+1000*LOG10(F$4)-1000*LOG10(F47)</f>
        <v>864.3329702340288</v>
      </c>
      <c r="H47" s="31"/>
      <c r="I47" s="32"/>
      <c r="J47" s="31"/>
      <c r="K47" s="32">
        <v>0</v>
      </c>
      <c r="M47" s="33">
        <f>SUM(E47,G47,K47)-MIN(E47,G47,K47)</f>
        <v>864.3329702340288</v>
      </c>
      <c r="N47" s="34">
        <f>COUNTIF((E47,G47,K47),"&gt;0")</f>
        <v>1</v>
      </c>
      <c r="O47" s="35">
        <f>SUM(E47,G47,K47)</f>
        <v>864.3329702340288</v>
      </c>
      <c r="P47" s="30" t="str">
        <f>IF(N47&gt;1,"ok","no")</f>
        <v>no</v>
      </c>
      <c r="Q47" s="29">
        <f>MIN(D47,F47:H47,J47)</f>
        <v>32</v>
      </c>
    </row>
    <row r="48" spans="1:17" s="29" customFormat="1" ht="12.75">
      <c r="A48" s="28">
        <f>A47+1</f>
        <v>44</v>
      </c>
      <c r="B48" s="29" t="s">
        <v>62</v>
      </c>
      <c r="C48" s="30" t="s">
        <v>14</v>
      </c>
      <c r="D48" s="31"/>
      <c r="E48" s="32">
        <v>0</v>
      </c>
      <c r="F48" s="31">
        <v>33</v>
      </c>
      <c r="G48" s="32">
        <f>401+1000*LOG10(F$4)-1000*LOG10(F48)</f>
        <v>850.9690086760475</v>
      </c>
      <c r="H48" s="31"/>
      <c r="I48" s="32"/>
      <c r="J48" s="31"/>
      <c r="K48" s="32">
        <v>0</v>
      </c>
      <c r="M48" s="33">
        <f>SUM(E48,G48,K48)-MIN(E48,G48,K48)</f>
        <v>850.9690086760475</v>
      </c>
      <c r="N48" s="34">
        <f>COUNTIF((E48,G48,K48),"&gt;0")</f>
        <v>1</v>
      </c>
      <c r="O48" s="35">
        <f>SUM(E48,G48,K48)</f>
        <v>850.9690086760475</v>
      </c>
      <c r="P48" s="30" t="str">
        <f>IF(N48&gt;1,"ok","no")</f>
        <v>no</v>
      </c>
      <c r="Q48" s="29">
        <f>MIN(D48,F48:H48,J48)</f>
        <v>33</v>
      </c>
    </row>
    <row r="49" spans="1:17" s="29" customFormat="1" ht="12.75">
      <c r="A49" s="28">
        <f>A48+1</f>
        <v>45</v>
      </c>
      <c r="B49" s="29" t="s">
        <v>63</v>
      </c>
      <c r="C49" s="30" t="s">
        <v>14</v>
      </c>
      <c r="D49" s="31"/>
      <c r="E49" s="32">
        <v>0</v>
      </c>
      <c r="F49" s="31">
        <v>34</v>
      </c>
      <c r="G49" s="32">
        <f>401+1000*LOG10(F$4)-1000*LOG10(F49)</f>
        <v>838.0040315116798</v>
      </c>
      <c r="H49" s="31"/>
      <c r="I49" s="32"/>
      <c r="J49" s="31"/>
      <c r="K49" s="32">
        <v>0</v>
      </c>
      <c r="M49" s="33">
        <f>SUM(E49,G49,K49)-MIN(E49,G49,K49)</f>
        <v>838.0040315116798</v>
      </c>
      <c r="N49" s="34">
        <f>COUNTIF((E49,G49,K49),"&gt;0")</f>
        <v>1</v>
      </c>
      <c r="O49" s="35">
        <f>SUM(E49,G49,K49)</f>
        <v>838.0040315116798</v>
      </c>
      <c r="P49" s="30" t="str">
        <f>IF(N49&gt;1,"ok","no")</f>
        <v>no</v>
      </c>
      <c r="Q49" s="29">
        <f>MIN(D49,F49:H49,J49)</f>
        <v>34</v>
      </c>
    </row>
    <row r="50" spans="1:17" s="29" customFormat="1" ht="12.75">
      <c r="A50" s="28">
        <f>A49+1</f>
        <v>46</v>
      </c>
      <c r="B50" s="29" t="s">
        <v>64</v>
      </c>
      <c r="C50" s="30" t="s">
        <v>14</v>
      </c>
      <c r="D50" s="31"/>
      <c r="E50" s="32">
        <v>0</v>
      </c>
      <c r="F50" s="31">
        <v>36</v>
      </c>
      <c r="G50" s="32">
        <f>401+1000*LOG10(F$4)-1000*LOG10(F50)</f>
        <v>813.1804477866476</v>
      </c>
      <c r="H50" s="31"/>
      <c r="I50" s="32"/>
      <c r="J50" s="31"/>
      <c r="K50" s="32">
        <v>0</v>
      </c>
      <c r="M50" s="33">
        <f>SUM(E50,G50,K50)-MIN(E50,G50,K50)</f>
        <v>813.1804477866476</v>
      </c>
      <c r="N50" s="34">
        <f>COUNTIF((E50,G50,K50),"&gt;0")</f>
        <v>1</v>
      </c>
      <c r="O50" s="35">
        <f>SUM(E50,G50,K50)</f>
        <v>813.1804477866476</v>
      </c>
      <c r="P50" s="30" t="str">
        <f>IF(N50&gt;1,"ok","no")</f>
        <v>no</v>
      </c>
      <c r="Q50" s="29">
        <f>MIN(D50,F50:H50,J50)</f>
        <v>36</v>
      </c>
    </row>
    <row r="51" spans="1:17" s="29" customFormat="1" ht="12.75">
      <c r="A51" s="28">
        <f>A50+1</f>
        <v>47</v>
      </c>
      <c r="B51" s="29" t="s">
        <v>65</v>
      </c>
      <c r="C51" s="30" t="s">
        <v>14</v>
      </c>
      <c r="D51" s="31"/>
      <c r="E51" s="32">
        <v>0</v>
      </c>
      <c r="F51" s="31">
        <v>37</v>
      </c>
      <c r="G51" s="32">
        <f>401+1000*LOG10(F$4)-1000*LOG10(F51)</f>
        <v>801.2812244869399</v>
      </c>
      <c r="H51" s="31"/>
      <c r="I51" s="32"/>
      <c r="J51" s="31"/>
      <c r="K51" s="32">
        <v>0</v>
      </c>
      <c r="M51" s="33">
        <f>SUM(E51,G51,K51)-MIN(E51,G51,K51)</f>
        <v>801.2812244869399</v>
      </c>
      <c r="N51" s="34">
        <f>COUNTIF((E51,G51,K51),"&gt;0")</f>
        <v>1</v>
      </c>
      <c r="O51" s="35">
        <f>SUM(E51,G51,K51)</f>
        <v>801.2812244869399</v>
      </c>
      <c r="P51" s="30" t="str">
        <f>IF(N51&gt;1,"ok","no")</f>
        <v>no</v>
      </c>
      <c r="Q51" s="29">
        <f>MIN(D51,F51:H51,J51)</f>
        <v>37</v>
      </c>
    </row>
    <row r="52" spans="1:17" s="29" customFormat="1" ht="12.75">
      <c r="A52" s="28">
        <f>A51+1</f>
        <v>48</v>
      </c>
      <c r="B52" s="29" t="s">
        <v>66</v>
      </c>
      <c r="C52" s="30" t="s">
        <v>13</v>
      </c>
      <c r="D52" s="31">
        <v>4</v>
      </c>
      <c r="E52" s="32">
        <f>401+1000*LOG10(D$4)-1000*LOG10(D52)</f>
        <v>798.9400086720376</v>
      </c>
      <c r="F52" s="31"/>
      <c r="G52" s="32">
        <v>0</v>
      </c>
      <c r="H52" s="31"/>
      <c r="I52" s="32"/>
      <c r="J52" s="31"/>
      <c r="K52" s="32">
        <v>0</v>
      </c>
      <c r="M52" s="33">
        <f>SUM(E52,G52,K52)-MIN(E52,G52,K52)</f>
        <v>798.9400086720376</v>
      </c>
      <c r="N52" s="34">
        <f>COUNTIF((E52,G52,K52),"&gt;0")</f>
        <v>1</v>
      </c>
      <c r="O52" s="35">
        <f>SUM(E52,G52,K52)</f>
        <v>798.9400086720376</v>
      </c>
      <c r="P52" s="30" t="str">
        <f>IF(N52&gt;1,"ok","no")</f>
        <v>no</v>
      </c>
      <c r="Q52" s="29">
        <f>MIN(D52,F52:H52,J52)</f>
        <v>0</v>
      </c>
    </row>
    <row r="53" spans="1:17" s="29" customFormat="1" ht="12.75">
      <c r="A53" s="28">
        <f>A52+1</f>
        <v>49</v>
      </c>
      <c r="B53" s="29" t="s">
        <v>67</v>
      </c>
      <c r="C53" s="30" t="s">
        <v>14</v>
      </c>
      <c r="D53" s="31"/>
      <c r="E53" s="32">
        <v>0</v>
      </c>
      <c r="F53" s="31">
        <v>38</v>
      </c>
      <c r="G53" s="32">
        <f>401+1000*LOG10(F$4)-1000*LOG10(F53)</f>
        <v>789.6993519371247</v>
      </c>
      <c r="H53" s="31"/>
      <c r="I53" s="32"/>
      <c r="J53" s="31"/>
      <c r="K53" s="32">
        <v>0</v>
      </c>
      <c r="M53" s="33">
        <f>SUM(E53,G53,K53)-MIN(E53,G53,K53)</f>
        <v>789.6993519371247</v>
      </c>
      <c r="N53" s="34">
        <f>COUNTIF((E53,G53,K53),"&gt;0")</f>
        <v>1</v>
      </c>
      <c r="O53" s="35">
        <f>SUM(E53,G53,K53)</f>
        <v>789.6993519371247</v>
      </c>
      <c r="P53" s="30" t="str">
        <f>IF(N53&gt;1,"ok","no")</f>
        <v>no</v>
      </c>
      <c r="Q53" s="29">
        <f>MIN(D53,F53:H53,J53)</f>
        <v>38</v>
      </c>
    </row>
    <row r="54" spans="1:17" s="29" customFormat="1" ht="12.75">
      <c r="A54" s="28">
        <f>A53+1</f>
        <v>50</v>
      </c>
      <c r="B54" s="29" t="s">
        <v>68</v>
      </c>
      <c r="C54" s="30" t="s">
        <v>14</v>
      </c>
      <c r="D54" s="31"/>
      <c r="E54" s="32">
        <v>0</v>
      </c>
      <c r="F54" s="31">
        <v>39</v>
      </c>
      <c r="G54" s="32">
        <f>401+1000*LOG10(F$4)-1000*LOG10(F54)</f>
        <v>778.4183415274358</v>
      </c>
      <c r="H54" s="31"/>
      <c r="I54" s="32"/>
      <c r="J54" s="31"/>
      <c r="K54" s="32">
        <v>0</v>
      </c>
      <c r="M54" s="33">
        <f>SUM(E54,G54,K54)-MIN(E54,G54,K54)</f>
        <v>778.4183415274358</v>
      </c>
      <c r="N54" s="34">
        <f>COUNTIF((E54,G54,K54),"&gt;0")</f>
        <v>1</v>
      </c>
      <c r="O54" s="35">
        <f>SUM(E54,G54,K54)</f>
        <v>778.4183415274358</v>
      </c>
      <c r="P54" s="30" t="str">
        <f>IF(N54&gt;1,"ok","no")</f>
        <v>no</v>
      </c>
      <c r="Q54" s="29">
        <f>MIN(D54,F54:H54,J54)</f>
        <v>39</v>
      </c>
    </row>
    <row r="55" spans="1:17" s="29" customFormat="1" ht="12.75">
      <c r="A55" s="28">
        <f>A54+1</f>
        <v>51</v>
      </c>
      <c r="B55" s="29" t="s">
        <v>69</v>
      </c>
      <c r="C55" s="30" t="s">
        <v>14</v>
      </c>
      <c r="D55" s="31"/>
      <c r="E55" s="32">
        <v>0</v>
      </c>
      <c r="F55" s="31">
        <v>40</v>
      </c>
      <c r="G55" s="32">
        <f>401+1000*LOG10(F$4)-1000*LOG10(F55)</f>
        <v>767.4229572259726</v>
      </c>
      <c r="H55" s="31"/>
      <c r="I55" s="32"/>
      <c r="J55" s="31"/>
      <c r="K55" s="32">
        <v>0</v>
      </c>
      <c r="M55" s="33">
        <f>SUM(E55,G55,K55)-MIN(E55,G55,K55)</f>
        <v>767.4229572259726</v>
      </c>
      <c r="N55" s="34">
        <f>COUNTIF((E55,G55,K55),"&gt;0")</f>
        <v>1</v>
      </c>
      <c r="O55" s="35">
        <f>SUM(E55,G55,K55)</f>
        <v>767.4229572259726</v>
      </c>
      <c r="P55" s="30" t="str">
        <f>IF(N55&gt;1,"ok","no")</f>
        <v>no</v>
      </c>
      <c r="Q55" s="29">
        <f>MIN(D55,F55:H55,J55)</f>
        <v>40</v>
      </c>
    </row>
    <row r="56" spans="1:17" s="29" customFormat="1" ht="12.75">
      <c r="A56" s="28">
        <f>A55+1</f>
        <v>52</v>
      </c>
      <c r="B56" s="29" t="s">
        <v>70</v>
      </c>
      <c r="C56" s="30" t="s">
        <v>14</v>
      </c>
      <c r="D56" s="31"/>
      <c r="E56" s="32">
        <v>0</v>
      </c>
      <c r="F56" s="31">
        <v>41</v>
      </c>
      <c r="G56" s="32">
        <f>401+1000*LOG10(F$4)-1000*LOG10(F56)</f>
        <v>756.6990918341994</v>
      </c>
      <c r="H56" s="31"/>
      <c r="I56" s="32"/>
      <c r="J56" s="31"/>
      <c r="K56" s="32">
        <v>0</v>
      </c>
      <c r="M56" s="33">
        <f>SUM(E56,G56,K56)-MIN(E56,G56,K56)</f>
        <v>756.6990918341994</v>
      </c>
      <c r="N56" s="34">
        <f>COUNTIF((E56,G56,K56),"&gt;0")</f>
        <v>1</v>
      </c>
      <c r="O56" s="35">
        <f>SUM(E56,G56,K56)</f>
        <v>756.6990918341994</v>
      </c>
      <c r="P56" s="30" t="str">
        <f>IF(N56&gt;1,"ok","no")</f>
        <v>no</v>
      </c>
      <c r="Q56" s="29">
        <f>MIN(D56,F56:H56,J56)</f>
        <v>41</v>
      </c>
    </row>
    <row r="57" spans="1:17" s="29" customFormat="1" ht="12.75">
      <c r="A57" s="28">
        <f>A56+1</f>
        <v>53</v>
      </c>
      <c r="B57" s="29" t="s">
        <v>71</v>
      </c>
      <c r="C57" s="30" t="s">
        <v>14</v>
      </c>
      <c r="D57" s="31"/>
      <c r="E57" s="32">
        <v>0</v>
      </c>
      <c r="F57" s="31">
        <v>42</v>
      </c>
      <c r="G57" s="32">
        <f>401+1000*LOG10(F$4)-1000*LOG10(F57)</f>
        <v>746.2336581560344</v>
      </c>
      <c r="H57" s="31"/>
      <c r="I57" s="32"/>
      <c r="J57" s="31"/>
      <c r="K57" s="32">
        <v>0</v>
      </c>
      <c r="M57" s="33">
        <f>SUM(E57,G57,K57)-MIN(E57,G57,K57)</f>
        <v>746.2336581560344</v>
      </c>
      <c r="N57" s="34">
        <f>COUNTIF((E57,G57,K57),"&gt;0")</f>
        <v>1</v>
      </c>
      <c r="O57" s="35">
        <f>SUM(E57,G57,K57)</f>
        <v>746.2336581560344</v>
      </c>
      <c r="P57" s="30" t="str">
        <f>IF(N57&gt;1,"ok","no")</f>
        <v>no</v>
      </c>
      <c r="Q57" s="29">
        <f>MIN(D57,F57:H57,J57)</f>
        <v>42</v>
      </c>
    </row>
    <row r="58" spans="1:17" s="29" customFormat="1" ht="12.75">
      <c r="A58" s="28">
        <f>A57+1</f>
        <v>54</v>
      </c>
      <c r="B58" s="29" t="s">
        <v>72</v>
      </c>
      <c r="C58" s="30" t="s">
        <v>14</v>
      </c>
      <c r="D58" s="31"/>
      <c r="E58" s="32">
        <v>0</v>
      </c>
      <c r="F58" s="31">
        <v>43</v>
      </c>
      <c r="G58" s="32">
        <f>401+1000*LOG10(F$4)-1000*LOG10(F58)</f>
        <v>736.0144929743485</v>
      </c>
      <c r="H58" s="31"/>
      <c r="I58" s="32"/>
      <c r="J58" s="31"/>
      <c r="K58" s="32">
        <v>0</v>
      </c>
      <c r="M58" s="33">
        <f>SUM(E58,G58,K58)-MIN(E58,G58,K58)</f>
        <v>736.0144929743485</v>
      </c>
      <c r="N58" s="34">
        <f>COUNTIF((E58,G58,K58),"&gt;0")</f>
        <v>1</v>
      </c>
      <c r="O58" s="35">
        <f>SUM(E58,G58,K58)</f>
        <v>736.0144929743485</v>
      </c>
      <c r="P58" s="30" t="str">
        <f>IF(N58&gt;1,"ok","no")</f>
        <v>no</v>
      </c>
      <c r="Q58" s="29">
        <f>MIN(D58,F58:H58,J58)</f>
        <v>43</v>
      </c>
    </row>
    <row r="59" spans="1:17" s="29" customFormat="1" ht="12.75">
      <c r="A59" s="28">
        <f>A58+1</f>
        <v>55</v>
      </c>
      <c r="B59" s="29" t="s">
        <v>73</v>
      </c>
      <c r="C59" s="30" t="s">
        <v>14</v>
      </c>
      <c r="D59" s="31"/>
      <c r="E59" s="32">
        <v>0</v>
      </c>
      <c r="F59" s="31">
        <v>44</v>
      </c>
      <c r="G59" s="32">
        <f>401+1000*LOG10(F$4)-1000*LOG10(F59)</f>
        <v>726.0302720677475</v>
      </c>
      <c r="H59" s="31"/>
      <c r="I59" s="32"/>
      <c r="J59" s="31"/>
      <c r="K59" s="32">
        <v>0</v>
      </c>
      <c r="M59" s="33">
        <f>SUM(E59,G59,K59)-MIN(E59,G59,K59)</f>
        <v>726.0302720677475</v>
      </c>
      <c r="N59" s="34">
        <f>COUNTIF((E59,G59,K59),"&gt;0")</f>
        <v>1</v>
      </c>
      <c r="O59" s="35">
        <f>SUM(E59,G59,K59)</f>
        <v>726.0302720677475</v>
      </c>
      <c r="P59" s="30" t="str">
        <f>IF(N59&gt;1,"ok","no")</f>
        <v>no</v>
      </c>
      <c r="Q59" s="29">
        <f>MIN(D59,F59:H59,J59)</f>
        <v>44</v>
      </c>
    </row>
    <row r="60" spans="1:17" s="29" customFormat="1" ht="12.75">
      <c r="A60" s="28">
        <f>A59+1</f>
        <v>56</v>
      </c>
      <c r="B60" s="29" t="s">
        <v>74</v>
      </c>
      <c r="C60" s="30" t="s">
        <v>14</v>
      </c>
      <c r="D60" s="31"/>
      <c r="E60" s="32">
        <v>0</v>
      </c>
      <c r="F60" s="31">
        <v>45</v>
      </c>
      <c r="G60" s="32">
        <f>401+1000*LOG10(F$4)-1000*LOG10(F60)</f>
        <v>716.2704347785912</v>
      </c>
      <c r="H60" s="31"/>
      <c r="I60" s="32"/>
      <c r="J60" s="31"/>
      <c r="K60" s="32">
        <v>0</v>
      </c>
      <c r="M60" s="33">
        <f>SUM(E60,G60,K60)-MIN(E60,G60,K60)</f>
        <v>716.2704347785912</v>
      </c>
      <c r="N60" s="34">
        <f>COUNTIF((E60,G60,K60),"&gt;0")</f>
        <v>1</v>
      </c>
      <c r="O60" s="35">
        <f>SUM(E60,G60,K60)</f>
        <v>716.2704347785912</v>
      </c>
      <c r="P60" s="30" t="str">
        <f>IF(N60&gt;1,"ok","no")</f>
        <v>no</v>
      </c>
      <c r="Q60" s="29">
        <f>MIN(D60,F60:H60,J60)</f>
        <v>45</v>
      </c>
    </row>
    <row r="61" spans="1:17" s="29" customFormat="1" ht="12.75">
      <c r="A61" s="28">
        <f>A60+1</f>
        <v>57</v>
      </c>
      <c r="B61" s="29" t="s">
        <v>75</v>
      </c>
      <c r="C61" s="30" t="s">
        <v>14</v>
      </c>
      <c r="D61" s="31"/>
      <c r="E61" s="32">
        <v>0</v>
      </c>
      <c r="F61" s="31">
        <v>46</v>
      </c>
      <c r="G61" s="32">
        <f>401+1000*LOG10(F$4)-1000*LOG10(F61)</f>
        <v>706.7251168723608</v>
      </c>
      <c r="H61" s="31"/>
      <c r="I61" s="32"/>
      <c r="J61" s="31"/>
      <c r="K61" s="32">
        <v>0</v>
      </c>
      <c r="M61" s="33">
        <f>SUM(E61,G61,K61)-MIN(E61,G61,K61)</f>
        <v>706.7251168723608</v>
      </c>
      <c r="N61" s="34">
        <f>COUNTIF((E61,G61,K61),"&gt;0")</f>
        <v>1</v>
      </c>
      <c r="O61" s="35">
        <f>SUM(E61,G61,K61)</f>
        <v>706.7251168723608</v>
      </c>
      <c r="P61" s="30" t="str">
        <f>IF(N61&gt;1,"ok","no")</f>
        <v>no</v>
      </c>
      <c r="Q61" s="29">
        <f>MIN(D61,F61:H61,J61)</f>
        <v>46</v>
      </c>
    </row>
    <row r="62" spans="1:17" s="29" customFormat="1" ht="12.75">
      <c r="A62" s="28">
        <f>A61+1</f>
        <v>58</v>
      </c>
      <c r="B62" s="29" t="s">
        <v>76</v>
      </c>
      <c r="C62" s="30" t="s">
        <v>14</v>
      </c>
      <c r="D62" s="31"/>
      <c r="E62" s="32">
        <v>0</v>
      </c>
      <c r="F62" s="31">
        <v>48</v>
      </c>
      <c r="G62" s="32">
        <f>401+1000*LOG10(F$4)-1000*LOG10(F62)</f>
        <v>688.2417111783477</v>
      </c>
      <c r="H62" s="31"/>
      <c r="I62" s="32"/>
      <c r="J62" s="31"/>
      <c r="K62" s="32">
        <v>0</v>
      </c>
      <c r="M62" s="33">
        <f>SUM(E62,G62,K62)-MIN(E62,G62,K62)</f>
        <v>688.2417111783477</v>
      </c>
      <c r="N62" s="34">
        <f>COUNTIF((E62,G62,K62),"&gt;0")</f>
        <v>1</v>
      </c>
      <c r="O62" s="35">
        <f>SUM(E62,G62,K62)</f>
        <v>688.2417111783477</v>
      </c>
      <c r="P62" s="30" t="str">
        <f>IF(N62&gt;1,"ok","no")</f>
        <v>no</v>
      </c>
      <c r="Q62" s="29">
        <f>MIN(D62,F62:H62,J62)</f>
        <v>48</v>
      </c>
    </row>
    <row r="63" spans="1:17" s="29" customFormat="1" ht="12.75">
      <c r="A63" s="28">
        <f>A62+1</f>
        <v>59</v>
      </c>
      <c r="B63" s="29" t="s">
        <v>77</v>
      </c>
      <c r="C63" s="30" t="s">
        <v>78</v>
      </c>
      <c r="D63" s="31"/>
      <c r="E63" s="32">
        <v>0</v>
      </c>
      <c r="F63" s="31"/>
      <c r="G63" s="32">
        <v>0</v>
      </c>
      <c r="H63" s="31"/>
      <c r="I63" s="32"/>
      <c r="J63" s="31">
        <v>10</v>
      </c>
      <c r="K63" s="32">
        <f>401+1000*LOG10(J$4)-1000*LOG10(J63)</f>
        <v>679.753600952829</v>
      </c>
      <c r="M63" s="33">
        <f>SUM(E63,G63,K63)-MIN(E63,G63,K63)</f>
        <v>679.753600952829</v>
      </c>
      <c r="N63" s="34">
        <f>COUNTIF((E63,G63,K63),"&gt;0")</f>
        <v>1</v>
      </c>
      <c r="O63" s="35">
        <f>SUM(E63,G63,K63)</f>
        <v>679.753600952829</v>
      </c>
      <c r="P63" s="30" t="str">
        <f>IF(N63&gt;1,"ok","no")</f>
        <v>no</v>
      </c>
      <c r="Q63" s="29">
        <f>MIN(D63,F63:H63,J63)</f>
        <v>0</v>
      </c>
    </row>
    <row r="64" spans="1:17" s="29" customFormat="1" ht="12.75">
      <c r="A64" s="28">
        <f>A63+1</f>
        <v>60</v>
      </c>
      <c r="B64" s="29" t="s">
        <v>79</v>
      </c>
      <c r="C64" s="30" t="s">
        <v>14</v>
      </c>
      <c r="D64" s="31"/>
      <c r="E64" s="32">
        <v>0</v>
      </c>
      <c r="F64" s="31">
        <v>49</v>
      </c>
      <c r="G64" s="32">
        <f>401+1000*LOG10(F$4)-1000*LOG10(F64)</f>
        <v>679.2868685254211</v>
      </c>
      <c r="H64" s="31"/>
      <c r="I64" s="32"/>
      <c r="J64" s="31"/>
      <c r="K64" s="32">
        <v>0</v>
      </c>
      <c r="M64" s="33">
        <f>SUM(E64,G64,K64)-MIN(E64,G64,K64)</f>
        <v>679.2868685254211</v>
      </c>
      <c r="N64" s="34">
        <f>COUNTIF((E64,G64,K64),"&gt;0")</f>
        <v>1</v>
      </c>
      <c r="O64" s="35">
        <f>SUM(E64,G64,K64)</f>
        <v>679.2868685254211</v>
      </c>
      <c r="P64" s="30" t="str">
        <f>IF(N64&gt;1,"ok","no")</f>
        <v>no</v>
      </c>
      <c r="Q64" s="29">
        <f>MIN(D64,F64:H64,J64)</f>
        <v>49</v>
      </c>
    </row>
    <row r="65" spans="1:17" s="29" customFormat="1" ht="12.75">
      <c r="A65" s="28">
        <f>A64+1</f>
        <v>61</v>
      </c>
      <c r="B65" s="29" t="s">
        <v>80</v>
      </c>
      <c r="C65" s="30" t="s">
        <v>14</v>
      </c>
      <c r="D65" s="31"/>
      <c r="E65" s="32">
        <v>0</v>
      </c>
      <c r="F65" s="31">
        <v>50</v>
      </c>
      <c r="G65" s="32">
        <f>401+1000*LOG10(F$4)-1000*LOG10(F65)</f>
        <v>670.5129442179161</v>
      </c>
      <c r="H65" s="31"/>
      <c r="I65" s="32"/>
      <c r="J65" s="31"/>
      <c r="K65" s="32">
        <v>0</v>
      </c>
      <c r="M65" s="33">
        <f>SUM(E65,G65,K65)-MIN(E65,G65,K65)</f>
        <v>670.5129442179161</v>
      </c>
      <c r="N65" s="34">
        <f>COUNTIF((E65,G65,K65),"&gt;0")</f>
        <v>1</v>
      </c>
      <c r="O65" s="35">
        <f>SUM(E65,G65,K65)</f>
        <v>670.5129442179161</v>
      </c>
      <c r="P65" s="30" t="str">
        <f>IF(N65&gt;1,"ok","no")</f>
        <v>no</v>
      </c>
      <c r="Q65" s="29">
        <f>MIN(D65,F65:H65,J65)</f>
        <v>50</v>
      </c>
    </row>
    <row r="66" spans="1:17" s="29" customFormat="1" ht="12.75">
      <c r="A66" s="28">
        <f>A65+1</f>
        <v>62</v>
      </c>
      <c r="B66" s="29" t="s">
        <v>81</v>
      </c>
      <c r="C66" s="30" t="s">
        <v>14</v>
      </c>
      <c r="D66" s="31"/>
      <c r="E66" s="32">
        <v>0</v>
      </c>
      <c r="F66" s="31">
        <v>51</v>
      </c>
      <c r="G66" s="32">
        <f>401+1000*LOG10(F$4)-1000*LOG10(F66)</f>
        <v>661.9127724559987</v>
      </c>
      <c r="H66" s="31"/>
      <c r="I66" s="32"/>
      <c r="J66" s="31"/>
      <c r="K66" s="32">
        <v>0</v>
      </c>
      <c r="M66" s="33">
        <f>SUM(E66,G66,K66)-MIN(E66,G66,K66)</f>
        <v>661.9127724559987</v>
      </c>
      <c r="N66" s="34">
        <f>COUNTIF((E66,G66,K66),"&gt;0")</f>
        <v>1</v>
      </c>
      <c r="O66" s="35">
        <f>SUM(E66,G66,K66)</f>
        <v>661.9127724559987</v>
      </c>
      <c r="P66" s="30" t="str">
        <f>IF(N66&gt;1,"ok","no")</f>
        <v>no</v>
      </c>
      <c r="Q66" s="29">
        <f>MIN(D66,F66:H66,J66)</f>
        <v>51</v>
      </c>
    </row>
    <row r="67" spans="1:17" s="29" customFormat="1" ht="12.75">
      <c r="A67" s="28">
        <f>A66+1</f>
        <v>63</v>
      </c>
      <c r="B67" s="29" t="s">
        <v>82</v>
      </c>
      <c r="C67" s="30" t="s">
        <v>14</v>
      </c>
      <c r="D67" s="31"/>
      <c r="E67" s="32">
        <v>0</v>
      </c>
      <c r="F67" s="31">
        <v>52</v>
      </c>
      <c r="G67" s="32">
        <f>401+1000*LOG10(F$4)-1000*LOG10(F67)</f>
        <v>653.4796049191357</v>
      </c>
      <c r="H67" s="31"/>
      <c r="I67" s="32"/>
      <c r="J67" s="31"/>
      <c r="K67" s="32">
        <v>0</v>
      </c>
      <c r="M67" s="33">
        <f>SUM(E67,G67,K67)-MIN(E67,G67,K67)</f>
        <v>653.4796049191357</v>
      </c>
      <c r="N67" s="34">
        <f>COUNTIF((E67,G67,K67),"&gt;0")</f>
        <v>1</v>
      </c>
      <c r="O67" s="35">
        <f>SUM(E67,G67,K67)</f>
        <v>653.4796049191357</v>
      </c>
      <c r="P67" s="30" t="str">
        <f>IF(N67&gt;1,"ok","no")</f>
        <v>no</v>
      </c>
      <c r="Q67" s="29">
        <f>MIN(D67,F67:H67,J67)</f>
        <v>52</v>
      </c>
    </row>
    <row r="68" spans="1:17" s="29" customFormat="1" ht="12.75">
      <c r="A68" s="28">
        <f>A67+1</f>
        <v>64</v>
      </c>
      <c r="B68" s="29" t="s">
        <v>83</v>
      </c>
      <c r="C68" s="30" t="s">
        <v>14</v>
      </c>
      <c r="D68" s="36"/>
      <c r="E68" s="32">
        <v>0</v>
      </c>
      <c r="F68" s="36">
        <v>53</v>
      </c>
      <c r="G68" s="37">
        <f>401+1000*LOG10(F$4)-1000*LOG10(F68)</f>
        <v>645.207078953146</v>
      </c>
      <c r="H68" s="31"/>
      <c r="I68" s="32"/>
      <c r="J68" s="31"/>
      <c r="K68" s="32">
        <v>0</v>
      </c>
      <c r="M68" s="33">
        <f>SUM(E68,G68,K68)-MIN(E68,G68,K68)</f>
        <v>645.207078953146</v>
      </c>
      <c r="N68" s="34">
        <f>COUNTIF((E68,G68,K68),"&gt;0")</f>
        <v>1</v>
      </c>
      <c r="O68" s="35">
        <f>SUM(E68,G68,K68)</f>
        <v>645.207078953146</v>
      </c>
      <c r="P68" s="30" t="str">
        <f>IF(N68&gt;1,"ok","no")</f>
        <v>no</v>
      </c>
      <c r="Q68" s="29">
        <f>MIN(D68,F68:H68,J68)</f>
        <v>53</v>
      </c>
    </row>
    <row r="69" spans="1:17" s="29" customFormat="1" ht="12.75">
      <c r="A69" s="28">
        <f>A68+1</f>
        <v>65</v>
      </c>
      <c r="B69" s="29" t="s">
        <v>84</v>
      </c>
      <c r="C69" s="30" t="s">
        <v>16</v>
      </c>
      <c r="D69" s="31"/>
      <c r="E69" s="32">
        <v>0</v>
      </c>
      <c r="F69" s="31"/>
      <c r="G69" s="32">
        <v>0</v>
      </c>
      <c r="H69" s="31"/>
      <c r="I69" s="32"/>
      <c r="J69" s="31">
        <v>11</v>
      </c>
      <c r="K69" s="32">
        <f>401+1000*LOG10(J$4)-1000*LOG10(J69)</f>
        <v>638.3609157946039</v>
      </c>
      <c r="M69" s="33">
        <f>SUM(E69,G69,K69)-MIN(E69,G69,K69)</f>
        <v>638.3609157946039</v>
      </c>
      <c r="N69" s="34">
        <f>COUNTIF((E69,G69,K69),"&gt;0")</f>
        <v>1</v>
      </c>
      <c r="O69" s="35">
        <f>SUM(E69,G69,K69)</f>
        <v>638.3609157946039</v>
      </c>
      <c r="P69" s="30" t="str">
        <f>IF(N69&gt;1,"ok","no")</f>
        <v>no</v>
      </c>
      <c r="Q69" s="29">
        <f>MIN(D69,F69:H69,J69)</f>
        <v>0</v>
      </c>
    </row>
    <row r="70" spans="1:17" s="29" customFormat="1" ht="12.75">
      <c r="A70" s="28">
        <f>A69+1</f>
        <v>66</v>
      </c>
      <c r="B70" s="29" t="s">
        <v>85</v>
      </c>
      <c r="C70" s="30" t="s">
        <v>14</v>
      </c>
      <c r="D70" s="31"/>
      <c r="E70" s="32">
        <v>0</v>
      </c>
      <c r="F70" s="31">
        <v>54</v>
      </c>
      <c r="G70" s="32">
        <f>401+1000*LOG10(F$4)-1000*LOG10(F70)</f>
        <v>637.0891887309663</v>
      </c>
      <c r="H70" s="31"/>
      <c r="I70" s="32"/>
      <c r="J70" s="31"/>
      <c r="K70" s="32">
        <v>0</v>
      </c>
      <c r="M70" s="33">
        <f>SUM(E70,G70,K70)-MIN(E70,G70,K70)</f>
        <v>637.0891887309663</v>
      </c>
      <c r="N70" s="34">
        <f>COUNTIF((E70,G70,K70),"&gt;0")</f>
        <v>1</v>
      </c>
      <c r="O70" s="35">
        <f>SUM(E70,G70,K70)</f>
        <v>637.0891887309663</v>
      </c>
      <c r="P70" s="30" t="str">
        <f>IF(N70&gt;1,"ok","no")</f>
        <v>no</v>
      </c>
      <c r="Q70" s="29">
        <f>MIN(D70,F70:H70,J70)</f>
        <v>54</v>
      </c>
    </row>
    <row r="71" spans="1:17" s="29" customFormat="1" ht="12.75">
      <c r="A71" s="28">
        <f>A70+1</f>
        <v>67</v>
      </c>
      <c r="B71" s="29" t="s">
        <v>86</v>
      </c>
      <c r="C71" s="30" t="s">
        <v>14</v>
      </c>
      <c r="D71" s="31"/>
      <c r="E71" s="32">
        <v>0</v>
      </c>
      <c r="F71" s="31">
        <v>55</v>
      </c>
      <c r="G71" s="32">
        <f>401+1000*LOG10(F$4)-1000*LOG10(F71)</f>
        <v>629.1202590596911</v>
      </c>
      <c r="H71" s="31"/>
      <c r="I71" s="32"/>
      <c r="J71" s="31"/>
      <c r="K71" s="32">
        <v>0</v>
      </c>
      <c r="M71" s="33">
        <f>SUM(E71,G71,K71)-MIN(E71,G71,K71)</f>
        <v>629.1202590596911</v>
      </c>
      <c r="N71" s="34">
        <f>COUNTIF((E71,G71,K71),"&gt;0")</f>
        <v>1</v>
      </c>
      <c r="O71" s="35">
        <f>SUM(E71,G71,K71)</f>
        <v>629.1202590596911</v>
      </c>
      <c r="P71" s="30" t="str">
        <f>IF(N71&gt;1,"ok","no")</f>
        <v>no</v>
      </c>
      <c r="Q71" s="29">
        <f>MIN(D71,F71:H71,J71)</f>
        <v>55</v>
      </c>
    </row>
    <row r="72" spans="1:17" s="29" customFormat="1" ht="12.75">
      <c r="A72" s="28">
        <f>A71+1</f>
        <v>68</v>
      </c>
      <c r="B72" s="29" t="s">
        <v>87</v>
      </c>
      <c r="C72" s="30" t="s">
        <v>13</v>
      </c>
      <c r="D72" s="31">
        <v>6</v>
      </c>
      <c r="E72" s="32">
        <f>401+1000*LOG10(D$4)-1000*LOG10(D72)</f>
        <v>622.8487496163564</v>
      </c>
      <c r="F72" s="31"/>
      <c r="G72" s="32">
        <v>0</v>
      </c>
      <c r="H72" s="31"/>
      <c r="I72" s="32"/>
      <c r="J72" s="31"/>
      <c r="K72" s="32">
        <v>0</v>
      </c>
      <c r="M72" s="33">
        <f>SUM(E72,G72,K72)-MIN(E72,G72,K72)</f>
        <v>622.8487496163564</v>
      </c>
      <c r="N72" s="34">
        <f>COUNTIF((E72,G72,K72),"&gt;0")</f>
        <v>1</v>
      </c>
      <c r="O72" s="35">
        <f>SUM(E72,G72,K72)</f>
        <v>622.8487496163564</v>
      </c>
      <c r="P72" s="30" t="str">
        <f>IF(N72&gt;1,"ok","no")</f>
        <v>no</v>
      </c>
      <c r="Q72" s="29">
        <f>MIN(D72,F72:H72,J72)</f>
        <v>0</v>
      </c>
    </row>
    <row r="73" spans="1:17" s="29" customFormat="1" ht="12.75">
      <c r="A73" s="28">
        <f>A72+1</f>
        <v>69</v>
      </c>
      <c r="B73" s="29" t="s">
        <v>88</v>
      </c>
      <c r="C73" s="30" t="s">
        <v>14</v>
      </c>
      <c r="D73" s="31"/>
      <c r="E73" s="32">
        <v>0</v>
      </c>
      <c r="F73" s="31">
        <v>57</v>
      </c>
      <c r="G73" s="32">
        <f>401+1000*LOG10(F$4)-1000*LOG10(F73)</f>
        <v>613.6080928814433</v>
      </c>
      <c r="H73" s="31"/>
      <c r="I73" s="32"/>
      <c r="J73" s="31"/>
      <c r="K73" s="32">
        <v>0</v>
      </c>
      <c r="M73" s="33">
        <f>SUM(E73,G73,K73)-MIN(E73,G73,K73)</f>
        <v>613.6080928814433</v>
      </c>
      <c r="N73" s="34">
        <f>COUNTIF((E73,G73,K73),"&gt;0")</f>
        <v>1</v>
      </c>
      <c r="O73" s="35">
        <f>SUM(E73,G73,K73)</f>
        <v>613.6080928814433</v>
      </c>
      <c r="P73" s="30" t="str">
        <f>IF(N73&gt;1,"ok","no")</f>
        <v>no</v>
      </c>
      <c r="Q73" s="29">
        <f>MIN(D73,F73:H73,J73)</f>
        <v>57</v>
      </c>
    </row>
    <row r="74" spans="1:17" s="29" customFormat="1" ht="12.75">
      <c r="A74" s="28">
        <f>A73+1</f>
        <v>70</v>
      </c>
      <c r="B74" s="29" t="s">
        <v>89</v>
      </c>
      <c r="C74" s="30" t="s">
        <v>14</v>
      </c>
      <c r="D74" s="31"/>
      <c r="E74" s="32">
        <v>0</v>
      </c>
      <c r="F74" s="31">
        <v>58</v>
      </c>
      <c r="G74" s="32">
        <f>401+1000*LOG10(F$4)-1000*LOG10(F74)</f>
        <v>606.0549549909974</v>
      </c>
      <c r="H74" s="31"/>
      <c r="I74" s="32"/>
      <c r="J74" s="31"/>
      <c r="K74" s="32">
        <v>0</v>
      </c>
      <c r="M74" s="33">
        <f>SUM(E74,G74,K74)-MIN(E74,G74,K74)</f>
        <v>606.0549549909974</v>
      </c>
      <c r="N74" s="34">
        <f>COUNTIF((E74,G74,K74),"&gt;0")</f>
        <v>1</v>
      </c>
      <c r="O74" s="35">
        <f>SUM(E74,G74,K74)</f>
        <v>606.0549549909974</v>
      </c>
      <c r="P74" s="30" t="str">
        <f>IF(N74&gt;1,"ok","no")</f>
        <v>no</v>
      </c>
      <c r="Q74" s="29">
        <f>MIN(D74,F74:H74,J74)</f>
        <v>58</v>
      </c>
    </row>
    <row r="75" spans="1:17" s="29" customFormat="1" ht="12.75">
      <c r="A75" s="28">
        <f>A74+1</f>
        <v>71</v>
      </c>
      <c r="B75" s="29" t="s">
        <v>90</v>
      </c>
      <c r="C75" s="30" t="s">
        <v>16</v>
      </c>
      <c r="D75" s="31"/>
      <c r="E75" s="32">
        <v>0</v>
      </c>
      <c r="F75" s="31"/>
      <c r="G75" s="32">
        <v>0</v>
      </c>
      <c r="H75" s="31"/>
      <c r="I75" s="32"/>
      <c r="J75" s="31">
        <v>12</v>
      </c>
      <c r="K75" s="32">
        <f>401+1000*LOG10(J$4)-1000*LOG10(J75)</f>
        <v>600.5723549052041</v>
      </c>
      <c r="M75" s="33">
        <f>SUM(E75,G75,K75)-MIN(E75,G75,K75)</f>
        <v>600.5723549052041</v>
      </c>
      <c r="N75" s="34">
        <f>COUNTIF((E75,G75,K75),"&gt;0")</f>
        <v>1</v>
      </c>
      <c r="O75" s="35">
        <f>SUM(E75,G75,K75)</f>
        <v>600.5723549052041</v>
      </c>
      <c r="P75" s="30" t="str">
        <f>IF(N75&gt;1,"ok","no")</f>
        <v>no</v>
      </c>
      <c r="Q75" s="29">
        <f>MIN(D75,F75:H75,J75)</f>
        <v>0</v>
      </c>
    </row>
    <row r="76" spans="1:17" s="29" customFormat="1" ht="12.75">
      <c r="A76" s="28">
        <f>A75+1</f>
        <v>72</v>
      </c>
      <c r="B76" s="29" t="s">
        <v>91</v>
      </c>
      <c r="C76" s="30" t="s">
        <v>14</v>
      </c>
      <c r="D76" s="31"/>
      <c r="E76" s="32">
        <v>0</v>
      </c>
      <c r="F76" s="31">
        <v>59</v>
      </c>
      <c r="G76" s="32">
        <f>401+1000*LOG10(F$4)-1000*LOG10(F76)</f>
        <v>598.6309369117907</v>
      </c>
      <c r="H76" s="31"/>
      <c r="I76" s="32"/>
      <c r="J76" s="31"/>
      <c r="K76" s="32">
        <v>0</v>
      </c>
      <c r="M76" s="33">
        <f>SUM(E76,G76,K76)-MIN(E76,G76,K76)</f>
        <v>598.6309369117907</v>
      </c>
      <c r="N76" s="34">
        <f>COUNTIF((E76,G76,K76),"&gt;0")</f>
        <v>1</v>
      </c>
      <c r="O76" s="35">
        <f>SUM(E76,G76,K76)</f>
        <v>598.6309369117907</v>
      </c>
      <c r="P76" s="30" t="str">
        <f>IF(N76&gt;1,"ok","no")</f>
        <v>no</v>
      </c>
      <c r="Q76" s="29">
        <f>MIN(D76,F76:H76,J76)</f>
        <v>59</v>
      </c>
    </row>
    <row r="77" spans="1:17" s="29" customFormat="1" ht="12.75">
      <c r="A77" s="28">
        <f>A76+1</f>
        <v>73</v>
      </c>
      <c r="B77" s="29" t="s">
        <v>92</v>
      </c>
      <c r="C77" s="30" t="s">
        <v>14</v>
      </c>
      <c r="D77" s="31"/>
      <c r="E77" s="32">
        <v>0</v>
      </c>
      <c r="F77" s="31">
        <v>60</v>
      </c>
      <c r="G77" s="32">
        <f>401+1000*LOG10(F$4)-1000*LOG10(F77)</f>
        <v>591.3316981702912</v>
      </c>
      <c r="H77" s="31"/>
      <c r="I77" s="32"/>
      <c r="J77" s="31"/>
      <c r="K77" s="32">
        <v>0</v>
      </c>
      <c r="M77" s="33">
        <f>SUM(E77,G77,K77)-MIN(E77,G77,K77)</f>
        <v>591.3316981702912</v>
      </c>
      <c r="N77" s="34">
        <f>COUNTIF((E77,G77,K77),"&gt;0")</f>
        <v>1</v>
      </c>
      <c r="O77" s="35">
        <f>SUM(E77,G77,K77)</f>
        <v>591.3316981702912</v>
      </c>
      <c r="P77" s="30" t="str">
        <f>IF(N77&gt;1,"ok","no")</f>
        <v>no</v>
      </c>
      <c r="Q77" s="29">
        <f>MIN(D77,F77:H77,J77)</f>
        <v>60</v>
      </c>
    </row>
    <row r="78" spans="1:17" s="29" customFormat="1" ht="12.75">
      <c r="A78" s="28">
        <f>A77+1</f>
        <v>74</v>
      </c>
      <c r="B78" s="29" t="s">
        <v>93</v>
      </c>
      <c r="C78" s="30" t="s">
        <v>14</v>
      </c>
      <c r="D78" s="31"/>
      <c r="E78" s="32">
        <v>0</v>
      </c>
      <c r="F78" s="31">
        <v>62</v>
      </c>
      <c r="G78" s="32">
        <f>401+1000*LOG10(F$4)-1000*LOG10(F78)</f>
        <v>577.0912590556809</v>
      </c>
      <c r="H78" s="31"/>
      <c r="I78" s="32"/>
      <c r="J78" s="31"/>
      <c r="K78" s="32">
        <v>0</v>
      </c>
      <c r="M78" s="33">
        <f>SUM(E78,G78,K78)-MIN(E78,G78,K78)</f>
        <v>577.0912590556809</v>
      </c>
      <c r="N78" s="34">
        <f>COUNTIF((E78,G78,K78),"&gt;0")</f>
        <v>1</v>
      </c>
      <c r="O78" s="35">
        <f>SUM(E78,G78,K78)</f>
        <v>577.0912590556809</v>
      </c>
      <c r="P78" s="30" t="str">
        <f>IF(N78&gt;1,"ok","no")</f>
        <v>no</v>
      </c>
      <c r="Q78" s="29">
        <f>MIN(D78,F78:H78,J78)</f>
        <v>62</v>
      </c>
    </row>
    <row r="79" spans="1:17" s="29" customFormat="1" ht="12.75">
      <c r="A79" s="28">
        <f>A78+1</f>
        <v>75</v>
      </c>
      <c r="B79" s="29" t="s">
        <v>94</v>
      </c>
      <c r="C79" s="30" t="s">
        <v>14</v>
      </c>
      <c r="D79" s="31"/>
      <c r="E79" s="32">
        <v>0</v>
      </c>
      <c r="F79" s="31">
        <v>63</v>
      </c>
      <c r="G79" s="32">
        <f>401+1000*LOG10(F$4)-1000*LOG10(F79)</f>
        <v>570.1423991003533</v>
      </c>
      <c r="H79" s="31"/>
      <c r="I79" s="32"/>
      <c r="J79" s="31"/>
      <c r="K79" s="32">
        <v>0</v>
      </c>
      <c r="M79" s="33">
        <f>SUM(E79,G79,K79)-MIN(E79,G79,K79)</f>
        <v>570.1423991003533</v>
      </c>
      <c r="N79" s="34">
        <f>COUNTIF((E79,G79,K79),"&gt;0")</f>
        <v>1</v>
      </c>
      <c r="O79" s="35">
        <f>SUM(E79,G79,K79)</f>
        <v>570.1423991003533</v>
      </c>
      <c r="P79" s="30" t="str">
        <f>IF(N79&gt;1,"ok","no")</f>
        <v>no</v>
      </c>
      <c r="Q79" s="29">
        <f>MIN(D79,F79:H79,J79)</f>
        <v>63</v>
      </c>
    </row>
    <row r="80" spans="1:17" s="29" customFormat="1" ht="12.75">
      <c r="A80" s="28">
        <f>A79+1</f>
        <v>76</v>
      </c>
      <c r="B80" s="29" t="s">
        <v>95</v>
      </c>
      <c r="C80" s="30" t="s">
        <v>16</v>
      </c>
      <c r="D80" s="31"/>
      <c r="E80" s="32">
        <v>0</v>
      </c>
      <c r="F80" s="31"/>
      <c r="G80" s="32">
        <v>0</v>
      </c>
      <c r="H80" s="31"/>
      <c r="I80" s="32"/>
      <c r="J80" s="31">
        <v>13</v>
      </c>
      <c r="K80" s="32">
        <f>401+1000*LOG10(J$4)-1000*LOG10(J80)</f>
        <v>565.8102486459923</v>
      </c>
      <c r="M80" s="33">
        <f>SUM(E80,G80,K80)-MIN(E80,G80,K80)</f>
        <v>565.8102486459923</v>
      </c>
      <c r="N80" s="34">
        <f>COUNTIF((E80,G80,K80),"&gt;0")</f>
        <v>1</v>
      </c>
      <c r="O80" s="35">
        <f>SUM(E80,G80,K80)</f>
        <v>565.8102486459923</v>
      </c>
      <c r="P80" s="30" t="str">
        <f>IF(N80&gt;1,"ok","no")</f>
        <v>no</v>
      </c>
      <c r="Q80" s="29">
        <f>MIN(D80,F80:H80,J80)</f>
        <v>0</v>
      </c>
    </row>
    <row r="81" spans="1:17" s="29" customFormat="1" ht="12.75">
      <c r="A81" s="28">
        <f>A80+1</f>
        <v>77</v>
      </c>
      <c r="B81" s="29" t="s">
        <v>96</v>
      </c>
      <c r="C81" s="30" t="s">
        <v>14</v>
      </c>
      <c r="D81" s="31"/>
      <c r="E81" s="32">
        <v>0</v>
      </c>
      <c r="F81" s="31">
        <v>64</v>
      </c>
      <c r="G81" s="32">
        <f>401+1000*LOG10(F$4)-1000*LOG10(F81)</f>
        <v>563.3029745700478</v>
      </c>
      <c r="H81" s="31"/>
      <c r="I81" s="32"/>
      <c r="J81" s="31"/>
      <c r="K81" s="32">
        <v>0</v>
      </c>
      <c r="M81" s="33">
        <f>SUM(E81,G81,K81)-MIN(E81,G81,K81)</f>
        <v>563.3029745700478</v>
      </c>
      <c r="N81" s="34">
        <f>COUNTIF((E81,G81,K81),"&gt;0")</f>
        <v>1</v>
      </c>
      <c r="O81" s="35">
        <f>SUM(E81,G81,K81)</f>
        <v>563.3029745700478</v>
      </c>
      <c r="P81" s="30" t="str">
        <f>IF(N81&gt;1,"ok","no")</f>
        <v>no</v>
      </c>
      <c r="Q81" s="29">
        <f>MIN(D81,F81:H81,J81)</f>
        <v>64</v>
      </c>
    </row>
    <row r="82" spans="1:17" s="29" customFormat="1" ht="12.75">
      <c r="A82" s="28">
        <f>A81+1</f>
        <v>78</v>
      </c>
      <c r="B82" s="29" t="s">
        <v>97</v>
      </c>
      <c r="C82" s="30" t="s">
        <v>14</v>
      </c>
      <c r="D82" s="31"/>
      <c r="E82" s="32">
        <v>0</v>
      </c>
      <c r="F82" s="31">
        <v>65</v>
      </c>
      <c r="G82" s="32">
        <f>401+1000*LOG10(F$4)-1000*LOG10(F82)</f>
        <v>556.5695919110794</v>
      </c>
      <c r="H82" s="31"/>
      <c r="I82" s="32"/>
      <c r="J82" s="31"/>
      <c r="K82" s="32">
        <v>0</v>
      </c>
      <c r="M82" s="33">
        <f>SUM(E82,G82,K82)-MIN(E82,G82,K82)</f>
        <v>556.5695919110794</v>
      </c>
      <c r="N82" s="34">
        <f>COUNTIF((E82,G82,K82),"&gt;0")</f>
        <v>1</v>
      </c>
      <c r="O82" s="35">
        <f>SUM(E82,G82,K82)</f>
        <v>556.5695919110794</v>
      </c>
      <c r="P82" s="30" t="str">
        <f>IF(N82&gt;1,"ok","no")</f>
        <v>no</v>
      </c>
      <c r="Q82" s="29">
        <f>MIN(D82,F82:H82,J82)</f>
        <v>65</v>
      </c>
    </row>
    <row r="83" spans="1:17" s="29" customFormat="1" ht="12.75">
      <c r="A83" s="28">
        <f>A82+1</f>
        <v>79</v>
      </c>
      <c r="B83" s="29" t="s">
        <v>98</v>
      </c>
      <c r="C83" s="30" t="s">
        <v>14</v>
      </c>
      <c r="D83" s="31">
        <v>7</v>
      </c>
      <c r="E83" s="32">
        <f>401+1000*LOG10(D$4)-1000*LOG10(D83)</f>
        <v>555.9019599857431</v>
      </c>
      <c r="F83" s="31"/>
      <c r="G83" s="32">
        <v>0</v>
      </c>
      <c r="H83" s="31"/>
      <c r="I83" s="32"/>
      <c r="J83" s="31"/>
      <c r="K83" s="32">
        <v>0</v>
      </c>
      <c r="M83" s="33">
        <f>SUM(E83,G83,K83)-MIN(E83,G83,K83)</f>
        <v>555.9019599857431</v>
      </c>
      <c r="N83" s="34">
        <f>COUNTIF((E83,G83,K83),"&gt;0")</f>
        <v>1</v>
      </c>
      <c r="O83" s="35">
        <f>SUM(E83,G83,K83)</f>
        <v>555.9019599857431</v>
      </c>
      <c r="P83" s="30" t="str">
        <f>IF(N83&gt;1,"ok","no")</f>
        <v>no</v>
      </c>
      <c r="Q83" s="29">
        <f>MIN(D83,F83:H83,J83)</f>
        <v>0</v>
      </c>
    </row>
    <row r="84" spans="1:17" s="29" customFormat="1" ht="12.75">
      <c r="A84" s="28">
        <f>A83+1</f>
        <v>80</v>
      </c>
      <c r="B84" s="29" t="s">
        <v>99</v>
      </c>
      <c r="C84" s="30" t="s">
        <v>14</v>
      </c>
      <c r="D84" s="31"/>
      <c r="E84" s="32">
        <v>0</v>
      </c>
      <c r="F84" s="31">
        <v>66</v>
      </c>
      <c r="G84" s="32">
        <f>401+1000*LOG10(F$4)-1000*LOG10(F84)</f>
        <v>549.9390130120662</v>
      </c>
      <c r="H84" s="31"/>
      <c r="I84" s="32"/>
      <c r="J84" s="31"/>
      <c r="K84" s="32">
        <v>0</v>
      </c>
      <c r="M84" s="33">
        <f>SUM(E84,G84,K84)-MIN(E84,G84,K84)</f>
        <v>549.9390130120662</v>
      </c>
      <c r="N84" s="34">
        <f>COUNTIF((E84,G84,K84),"&gt;0")</f>
        <v>1</v>
      </c>
      <c r="O84" s="35">
        <f>SUM(E84,G84,K84)</f>
        <v>549.9390130120662</v>
      </c>
      <c r="P84" s="30" t="str">
        <f>IF(N84&gt;1,"ok","no")</f>
        <v>no</v>
      </c>
      <c r="Q84" s="29">
        <f>MIN(D84,F84:H84,J84)</f>
        <v>66</v>
      </c>
    </row>
    <row r="85" spans="1:17" s="29" customFormat="1" ht="12.75">
      <c r="A85" s="28">
        <f>A84+1</f>
        <v>81</v>
      </c>
      <c r="B85" s="29" t="s">
        <v>100</v>
      </c>
      <c r="C85" s="30" t="s">
        <v>14</v>
      </c>
      <c r="D85" s="31"/>
      <c r="E85" s="32">
        <v>0</v>
      </c>
      <c r="F85" s="31">
        <v>67</v>
      </c>
      <c r="G85" s="32">
        <f>401+1000*LOG10(F$4)-1000*LOG10(F85)</f>
        <v>543.4081458531084</v>
      </c>
      <c r="H85" s="31"/>
      <c r="I85" s="32"/>
      <c r="J85" s="31"/>
      <c r="K85" s="32">
        <v>0</v>
      </c>
      <c r="M85" s="33">
        <f>SUM(E85,G85,K85)-MIN(E85,G85,K85)</f>
        <v>543.4081458531084</v>
      </c>
      <c r="N85" s="34">
        <f>COUNTIF((E85,G85,K85),"&gt;0")</f>
        <v>1</v>
      </c>
      <c r="O85" s="35">
        <f>SUM(E85,G85,K85)</f>
        <v>543.4081458531084</v>
      </c>
      <c r="P85" s="30" t="str">
        <f>IF(N85&gt;1,"ok","no")</f>
        <v>no</v>
      </c>
      <c r="Q85" s="29">
        <f>MIN(D85,F85:H85,J85)</f>
        <v>67</v>
      </c>
    </row>
    <row r="86" spans="1:17" s="29" customFormat="1" ht="12.75">
      <c r="A86" s="28">
        <f>A85+1</f>
        <v>82</v>
      </c>
      <c r="B86" s="29" t="s">
        <v>101</v>
      </c>
      <c r="C86" s="30" t="s">
        <v>14</v>
      </c>
      <c r="D86" s="31"/>
      <c r="E86" s="32">
        <v>0</v>
      </c>
      <c r="F86" s="31">
        <v>68</v>
      </c>
      <c r="G86" s="32">
        <f>401+1000*LOG10(F$4)-1000*LOG10(F86)</f>
        <v>536.9740358476986</v>
      </c>
      <c r="H86" s="31"/>
      <c r="I86" s="32"/>
      <c r="J86" s="31"/>
      <c r="K86" s="32">
        <v>0</v>
      </c>
      <c r="M86" s="33">
        <f>SUM(E86,G86,K86)-MIN(E86,G86,K86)</f>
        <v>536.9740358476986</v>
      </c>
      <c r="N86" s="34">
        <f>COUNTIF((E86,G86,K86),"&gt;0")</f>
        <v>1</v>
      </c>
      <c r="O86" s="35">
        <f>SUM(E86,G86,K86)</f>
        <v>536.9740358476986</v>
      </c>
      <c r="P86" s="30" t="str">
        <f>IF(N86&gt;1,"ok","no")</f>
        <v>no</v>
      </c>
      <c r="Q86" s="29">
        <f>MIN(D86,F86:H86,J86)</f>
        <v>68</v>
      </c>
    </row>
    <row r="87" spans="1:17" s="29" customFormat="1" ht="12.75">
      <c r="A87" s="28">
        <f>A86+1</f>
        <v>83</v>
      </c>
      <c r="B87" s="29" t="s">
        <v>102</v>
      </c>
      <c r="C87" s="30" t="s">
        <v>14</v>
      </c>
      <c r="D87" s="31"/>
      <c r="E87" s="32">
        <v>0</v>
      </c>
      <c r="F87" s="31"/>
      <c r="G87" s="32">
        <v>0</v>
      </c>
      <c r="H87" s="31"/>
      <c r="I87" s="32"/>
      <c r="J87" s="31">
        <v>14</v>
      </c>
      <c r="K87" s="32">
        <f>401+1000*LOG10(J$4)-1000*LOG10(J87)</f>
        <v>533.625565274591</v>
      </c>
      <c r="M87" s="33">
        <f>SUM(E87,G87,K87)-MIN(E87,G87,K87)</f>
        <v>533.625565274591</v>
      </c>
      <c r="N87" s="34">
        <f>COUNTIF((E87,G87,K87),"&gt;0")</f>
        <v>1</v>
      </c>
      <c r="O87" s="35">
        <f>SUM(E87,G87,K87)</f>
        <v>533.625565274591</v>
      </c>
      <c r="P87" s="30" t="str">
        <f>IF(N87&gt;1,"ok","no")</f>
        <v>no</v>
      </c>
      <c r="Q87" s="29">
        <f>MIN(D87,F87:H87,J87)</f>
        <v>0</v>
      </c>
    </row>
    <row r="88" spans="1:17" s="29" customFormat="1" ht="12.75">
      <c r="A88" s="28">
        <f>A87+1</f>
        <v>84</v>
      </c>
      <c r="B88" s="29" t="s">
        <v>103</v>
      </c>
      <c r="C88" s="30" t="s">
        <v>14</v>
      </c>
      <c r="D88" s="31"/>
      <c r="E88" s="32">
        <v>0</v>
      </c>
      <c r="F88" s="31">
        <v>69</v>
      </c>
      <c r="G88" s="32">
        <f>401+1000*LOG10(F$4)-1000*LOG10(F88)</f>
        <v>530.6338578166797</v>
      </c>
      <c r="H88" s="31"/>
      <c r="I88" s="32"/>
      <c r="J88" s="31"/>
      <c r="K88" s="32">
        <v>0</v>
      </c>
      <c r="M88" s="33">
        <f>SUM(E88,G88,K88)-MIN(E88,G88,K88)</f>
        <v>530.6338578166797</v>
      </c>
      <c r="N88" s="34">
        <f>COUNTIF((E88,G88,K88),"&gt;0")</f>
        <v>1</v>
      </c>
      <c r="O88" s="35">
        <f>SUM(E88,G88,K88)</f>
        <v>530.6338578166797</v>
      </c>
      <c r="P88" s="30" t="str">
        <f>IF(N88&gt;1,"ok","no")</f>
        <v>no</v>
      </c>
      <c r="Q88" s="29">
        <f>MIN(D88,F88:H88,J88)</f>
        <v>69</v>
      </c>
    </row>
    <row r="89" spans="1:17" s="29" customFormat="1" ht="12.75">
      <c r="A89" s="28">
        <f>A88+1</f>
        <v>85</v>
      </c>
      <c r="B89" s="29" t="s">
        <v>104</v>
      </c>
      <c r="C89" s="30" t="s">
        <v>14</v>
      </c>
      <c r="D89" s="31"/>
      <c r="E89" s="32">
        <v>0</v>
      </c>
      <c r="F89" s="31">
        <v>70</v>
      </c>
      <c r="G89" s="32">
        <f>401+1000*LOG10(F$4)-1000*LOG10(F89)</f>
        <v>524.384908539678</v>
      </c>
      <c r="H89" s="31"/>
      <c r="I89" s="32"/>
      <c r="J89" s="31"/>
      <c r="K89" s="32">
        <v>0</v>
      </c>
      <c r="M89" s="33">
        <f>SUM(E89,G89,K89)-MIN(E89,G89,K89)</f>
        <v>524.384908539678</v>
      </c>
      <c r="N89" s="34">
        <f>COUNTIF((E89,G89,K89),"&gt;0")</f>
        <v>1</v>
      </c>
      <c r="O89" s="35">
        <f>SUM(E89,G89,K89)</f>
        <v>524.384908539678</v>
      </c>
      <c r="P89" s="30" t="str">
        <f>IF(N89&gt;1,"ok","no")</f>
        <v>no</v>
      </c>
      <c r="Q89" s="29">
        <f>MIN(D89,F89:H89,J89)</f>
        <v>70</v>
      </c>
    </row>
    <row r="90" spans="1:17" s="29" customFormat="1" ht="12.75">
      <c r="A90" s="28">
        <f>A89+1</f>
        <v>86</v>
      </c>
      <c r="B90" s="29" t="s">
        <v>105</v>
      </c>
      <c r="C90" s="30" t="s">
        <v>106</v>
      </c>
      <c r="D90" s="31"/>
      <c r="E90" s="32">
        <v>0</v>
      </c>
      <c r="F90" s="31">
        <v>71</v>
      </c>
      <c r="G90" s="32">
        <f>401+1000*LOG10(F$4)-1000*LOG10(F90)</f>
        <v>518.2245998348596</v>
      </c>
      <c r="H90" s="31"/>
      <c r="I90" s="32"/>
      <c r="J90" s="31"/>
      <c r="K90" s="32">
        <v>0</v>
      </c>
      <c r="M90" s="33">
        <f>SUM(E90,G90,K90)-MIN(E90,G90,K90)</f>
        <v>518.2245998348596</v>
      </c>
      <c r="N90" s="34">
        <f>COUNTIF((E90,G90,K90),"&gt;0")</f>
        <v>1</v>
      </c>
      <c r="O90" s="35">
        <f>SUM(E90,G90,K90)</f>
        <v>518.2245998348596</v>
      </c>
      <c r="P90" s="30" t="str">
        <f>IF(N90&gt;1,"ok","no")</f>
        <v>no</v>
      </c>
      <c r="Q90" s="29">
        <f>MIN(D90,F90:H90,J90)</f>
        <v>71</v>
      </c>
    </row>
    <row r="91" spans="1:17" s="29" customFormat="1" ht="12.75">
      <c r="A91" s="28">
        <f>A90+1</f>
        <v>87</v>
      </c>
      <c r="B91" s="29" t="s">
        <v>107</v>
      </c>
      <c r="C91" s="30" t="s">
        <v>14</v>
      </c>
      <c r="D91" s="31"/>
      <c r="E91" s="32">
        <v>0</v>
      </c>
      <c r="F91" s="31">
        <v>72</v>
      </c>
      <c r="G91" s="32">
        <f>401+1000*LOG10(F$4)-1000*LOG10(F91)</f>
        <v>512.1504521226664</v>
      </c>
      <c r="H91" s="31"/>
      <c r="I91" s="32"/>
      <c r="J91" s="31"/>
      <c r="K91" s="32">
        <v>0</v>
      </c>
      <c r="M91" s="33">
        <f>SUM(E91,G91,K91)-MIN(E91,G91,K91)</f>
        <v>512.1504521226664</v>
      </c>
      <c r="N91" s="34">
        <f>COUNTIF((E91,G91,K91),"&gt;0")</f>
        <v>1</v>
      </c>
      <c r="O91" s="35">
        <f>SUM(E91,G91,K91)</f>
        <v>512.1504521226664</v>
      </c>
      <c r="P91" s="30" t="str">
        <f>IF(N91&gt;1,"ok","no")</f>
        <v>no</v>
      </c>
      <c r="Q91" s="29">
        <f>MIN(D91,F91:H91,J91)</f>
        <v>72</v>
      </c>
    </row>
    <row r="92" spans="1:17" s="29" customFormat="1" ht="12.75">
      <c r="A92" s="28">
        <f>A91+1</f>
        <v>88</v>
      </c>
      <c r="B92" s="29" t="s">
        <v>108</v>
      </c>
      <c r="C92" s="30" t="s">
        <v>14</v>
      </c>
      <c r="D92" s="31"/>
      <c r="E92" s="32">
        <v>0</v>
      </c>
      <c r="F92" s="31">
        <v>73</v>
      </c>
      <c r="G92" s="32">
        <f>401+1000*LOG10(F$4)-1000*LOG10(F92)</f>
        <v>506.1600884334789</v>
      </c>
      <c r="H92" s="31"/>
      <c r="I92" s="32"/>
      <c r="J92" s="31"/>
      <c r="K92" s="32">
        <v>0</v>
      </c>
      <c r="M92" s="33">
        <f>SUM(E92,G92,K92)-MIN(E92,G92,K92)</f>
        <v>506.1600884334789</v>
      </c>
      <c r="N92" s="34">
        <f>COUNTIF((E92,G92,K92),"&gt;0")</f>
        <v>1</v>
      </c>
      <c r="O92" s="35">
        <f>SUM(E92,G92,K92)</f>
        <v>506.1600884334789</v>
      </c>
      <c r="P92" s="30" t="str">
        <f>IF(N92&gt;1,"ok","no")</f>
        <v>no</v>
      </c>
      <c r="Q92" s="29">
        <f>MIN(D92,F92:H92,J92)</f>
        <v>73</v>
      </c>
    </row>
    <row r="93" spans="1:17" s="29" customFormat="1" ht="12.75">
      <c r="A93" s="28">
        <f>A92+1</f>
        <v>89</v>
      </c>
      <c r="B93" s="29" t="s">
        <v>109</v>
      </c>
      <c r="C93" s="30" t="s">
        <v>13</v>
      </c>
      <c r="D93" s="31">
        <v>8</v>
      </c>
      <c r="E93" s="32">
        <f>401+1000*LOG10(D$4)-1000*LOG10(D93)</f>
        <v>497.91001300805647</v>
      </c>
      <c r="F93" s="31"/>
      <c r="G93" s="32">
        <v>0</v>
      </c>
      <c r="H93" s="31"/>
      <c r="I93" s="32"/>
      <c r="J93" s="31"/>
      <c r="K93" s="32">
        <v>0</v>
      </c>
      <c r="M93" s="33">
        <f>SUM(E93,G93,K93)-MIN(E93,G93,K93)</f>
        <v>497.91001300805647</v>
      </c>
      <c r="N93" s="34">
        <f>COUNTIF((E93,G93,K93),"&gt;0")</f>
        <v>1</v>
      </c>
      <c r="O93" s="35">
        <f>SUM(E93,G93,K93)</f>
        <v>497.91001300805647</v>
      </c>
      <c r="P93" s="30" t="str">
        <f>IF(N93&gt;1,"ok","no")</f>
        <v>no</v>
      </c>
      <c r="Q93" s="29">
        <f>MIN(D93,F93:H93,J93)</f>
        <v>0</v>
      </c>
    </row>
    <row r="94" spans="1:17" s="29" customFormat="1" ht="12.75">
      <c r="A94" s="28">
        <f>A93+1</f>
        <v>90</v>
      </c>
      <c r="B94" s="29" t="s">
        <v>110</v>
      </c>
      <c r="C94" s="30" t="s">
        <v>14</v>
      </c>
      <c r="D94" s="31"/>
      <c r="E94" s="32">
        <v>0</v>
      </c>
      <c r="F94" s="31">
        <v>75</v>
      </c>
      <c r="G94" s="32">
        <f>401+1000*LOG10(F$4)-1000*LOG10(F94)</f>
        <v>494.4216851622348</v>
      </c>
      <c r="H94" s="31"/>
      <c r="I94" s="32"/>
      <c r="J94" s="31"/>
      <c r="K94" s="32">
        <v>0</v>
      </c>
      <c r="M94" s="33">
        <f>SUM(E94,G94,K94)-MIN(E94,G94,K94)</f>
        <v>494.4216851622348</v>
      </c>
      <c r="N94" s="34">
        <f>COUNTIF((E94,G94,K94),"&gt;0")</f>
        <v>1</v>
      </c>
      <c r="O94" s="35">
        <f>SUM(E94,G94,K94)</f>
        <v>494.4216851622348</v>
      </c>
      <c r="P94" s="30" t="str">
        <f>IF(N94&gt;1,"ok","no")</f>
        <v>no</v>
      </c>
      <c r="Q94" s="29">
        <f>MIN(D94,F94:H94,J94)</f>
        <v>75</v>
      </c>
    </row>
    <row r="95" spans="1:17" s="29" customFormat="1" ht="12.75">
      <c r="A95" s="28">
        <f>A94+1</f>
        <v>91</v>
      </c>
      <c r="B95" s="29" t="s">
        <v>111</v>
      </c>
      <c r="C95" s="30" t="s">
        <v>14</v>
      </c>
      <c r="D95" s="31"/>
      <c r="E95" s="32">
        <v>0</v>
      </c>
      <c r="F95" s="31">
        <v>77</v>
      </c>
      <c r="G95" s="32">
        <f>401+1000*LOG10(F$4)-1000*LOG10(F95)</f>
        <v>482.99222338145296</v>
      </c>
      <c r="H95" s="31"/>
      <c r="I95" s="32"/>
      <c r="J95" s="31"/>
      <c r="K95" s="32">
        <v>0</v>
      </c>
      <c r="M95" s="33">
        <f>SUM(E95,G95,K95)-MIN(E95,G95,K95)</f>
        <v>482.99222338145296</v>
      </c>
      <c r="N95" s="34">
        <f>COUNTIF((E95,G95,K95),"&gt;0")</f>
        <v>1</v>
      </c>
      <c r="O95" s="35">
        <f>SUM(E95,G95,K95)</f>
        <v>482.99222338145296</v>
      </c>
      <c r="P95" s="30" t="str">
        <f>IF(N95&gt;1,"ok","no")</f>
        <v>no</v>
      </c>
      <c r="Q95" s="29">
        <f>MIN(D95,F95:H95,J95)</f>
        <v>77</v>
      </c>
    </row>
    <row r="96" spans="1:17" s="29" customFormat="1" ht="12.75">
      <c r="A96" s="28">
        <f>A95+1</f>
        <v>92</v>
      </c>
      <c r="B96" s="29" t="s">
        <v>112</v>
      </c>
      <c r="C96" s="30" t="s">
        <v>14</v>
      </c>
      <c r="D96" s="31"/>
      <c r="E96" s="32">
        <v>0</v>
      </c>
      <c r="F96" s="31">
        <v>78</v>
      </c>
      <c r="G96" s="32">
        <f>401+1000*LOG10(F$4)-1000*LOG10(F96)</f>
        <v>477.38834586345456</v>
      </c>
      <c r="H96" s="31"/>
      <c r="I96" s="32"/>
      <c r="J96" s="31"/>
      <c r="K96" s="32">
        <v>0</v>
      </c>
      <c r="M96" s="33">
        <f>SUM(E96,G96,K96)-MIN(E96,G96,K96)</f>
        <v>477.38834586345456</v>
      </c>
      <c r="N96" s="34">
        <f>COUNTIF((E96,G96,K96),"&gt;0")</f>
        <v>1</v>
      </c>
      <c r="O96" s="35">
        <f>SUM(E96,G96,K96)</f>
        <v>477.38834586345456</v>
      </c>
      <c r="P96" s="30" t="str">
        <f>IF(N96&gt;1,"ok","no")</f>
        <v>no</v>
      </c>
      <c r="Q96" s="29">
        <f>MIN(D96,F96:H96,J96)</f>
        <v>78</v>
      </c>
    </row>
    <row r="97" spans="1:17" s="29" customFormat="1" ht="12.75">
      <c r="A97" s="28">
        <f>A96+1</f>
        <v>93</v>
      </c>
      <c r="B97" s="29" t="s">
        <v>113</v>
      </c>
      <c r="C97" s="30" t="s">
        <v>14</v>
      </c>
      <c r="D97" s="31"/>
      <c r="E97" s="32">
        <v>0</v>
      </c>
      <c r="F97" s="31">
        <v>79</v>
      </c>
      <c r="G97" s="32">
        <f>401+1000*LOG10(F$4)-1000*LOG10(F97)</f>
        <v>471.8558572634936</v>
      </c>
      <c r="H97" s="31"/>
      <c r="I97" s="32"/>
      <c r="J97" s="31"/>
      <c r="K97" s="32">
        <v>0</v>
      </c>
      <c r="M97" s="33">
        <f>SUM(E97,G97,K97)-MIN(E97,G97,K97)</f>
        <v>471.8558572634936</v>
      </c>
      <c r="N97" s="34">
        <f>COUNTIF((E97,G97,K97),"&gt;0")</f>
        <v>1</v>
      </c>
      <c r="O97" s="35">
        <f>SUM(E97,G97,K97)</f>
        <v>471.8558572634936</v>
      </c>
      <c r="P97" s="30" t="str">
        <f>IF(N97&gt;1,"ok","no")</f>
        <v>no</v>
      </c>
      <c r="Q97" s="29">
        <f>MIN(D97,F97:H97,J97)</f>
        <v>79</v>
      </c>
    </row>
    <row r="98" spans="1:17" s="29" customFormat="1" ht="12.75">
      <c r="A98" s="28">
        <f>A97+1</f>
        <v>94</v>
      </c>
      <c r="B98" s="29" t="s">
        <v>114</v>
      </c>
      <c r="C98" s="30" t="s">
        <v>14</v>
      </c>
      <c r="D98" s="31"/>
      <c r="E98" s="32">
        <v>0</v>
      </c>
      <c r="F98" s="31">
        <v>80</v>
      </c>
      <c r="G98" s="32">
        <f>401+1000*LOG10(F$4)-1000*LOG10(F98)</f>
        <v>466.39296156199134</v>
      </c>
      <c r="H98" s="31"/>
      <c r="I98" s="32"/>
      <c r="J98" s="31"/>
      <c r="K98" s="32">
        <v>0</v>
      </c>
      <c r="M98" s="33">
        <f>SUM(E98,G98,K98)-MIN(E98,G98,K98)</f>
        <v>466.39296156199134</v>
      </c>
      <c r="N98" s="34">
        <f>COUNTIF((E98,G98,K98),"&gt;0")</f>
        <v>1</v>
      </c>
      <c r="O98" s="35">
        <f>SUM(E98,G98,K98)</f>
        <v>466.39296156199134</v>
      </c>
      <c r="P98" s="30" t="str">
        <f>IF(N98&gt;1,"ok","no")</f>
        <v>no</v>
      </c>
      <c r="Q98" s="29">
        <f>MIN(D98,F98:H98,J98)</f>
        <v>80</v>
      </c>
    </row>
    <row r="99" spans="1:17" s="29" customFormat="1" ht="12.75">
      <c r="A99" s="28">
        <f>A98+1</f>
        <v>95</v>
      </c>
      <c r="B99" s="29" t="s">
        <v>115</v>
      </c>
      <c r="C99" s="30" t="s">
        <v>16</v>
      </c>
      <c r="D99" s="31"/>
      <c r="E99" s="32">
        <v>0</v>
      </c>
      <c r="F99" s="31">
        <v>81</v>
      </c>
      <c r="G99" s="32">
        <f>401+1000*LOG10(F$4)-1000*LOG10(F99)</f>
        <v>460.99792967528515</v>
      </c>
      <c r="H99" s="31"/>
      <c r="I99" s="32"/>
      <c r="J99" s="31"/>
      <c r="K99" s="32">
        <v>0</v>
      </c>
      <c r="M99" s="33">
        <f>SUM(E99,G99,K99)-MIN(E99,G99,K99)</f>
        <v>460.99792967528515</v>
      </c>
      <c r="N99" s="34">
        <f>COUNTIF((E99,G99,K99),"&gt;0")</f>
        <v>1</v>
      </c>
      <c r="O99" s="35">
        <f>SUM(E99,G99,K99)</f>
        <v>460.99792967528515</v>
      </c>
      <c r="P99" s="30" t="str">
        <f>IF(N99&gt;1,"ok","no")</f>
        <v>no</v>
      </c>
      <c r="Q99" s="29">
        <f>MIN(D99,F99:H99,J99)</f>
        <v>81</v>
      </c>
    </row>
    <row r="100" spans="1:17" s="29" customFormat="1" ht="12.75">
      <c r="A100" s="28">
        <f>A99+1</f>
        <v>96</v>
      </c>
      <c r="B100" s="29" t="s">
        <v>116</v>
      </c>
      <c r="C100" s="30" t="s">
        <v>14</v>
      </c>
      <c r="D100" s="31"/>
      <c r="E100" s="32">
        <v>0</v>
      </c>
      <c r="F100" s="31">
        <v>82</v>
      </c>
      <c r="G100" s="32">
        <f>401+1000*LOG10(F$4)-1000*LOG10(F100)</f>
        <v>455.66909617021815</v>
      </c>
      <c r="H100" s="31"/>
      <c r="I100" s="32"/>
      <c r="J100" s="31"/>
      <c r="K100" s="32">
        <v>0</v>
      </c>
      <c r="M100" s="33">
        <f>SUM(E100,G100,K100)-MIN(E100,G100,K100)</f>
        <v>455.66909617021815</v>
      </c>
      <c r="N100" s="34">
        <f>COUNTIF((E100,G100,K100),"&gt;0")</f>
        <v>1</v>
      </c>
      <c r="O100" s="35">
        <f>SUM(E100,G100,K100)</f>
        <v>455.66909617021815</v>
      </c>
      <c r="P100" s="30" t="str">
        <f>IF(N100&gt;1,"ok","no")</f>
        <v>no</v>
      </c>
      <c r="Q100" s="29">
        <f>MIN(D100,F100:H100,J100)</f>
        <v>82</v>
      </c>
    </row>
    <row r="101" spans="1:17" s="29" customFormat="1" ht="12.75">
      <c r="A101" s="28">
        <f>A100+1</f>
        <v>97</v>
      </c>
      <c r="B101" s="29" t="s">
        <v>117</v>
      </c>
      <c r="C101" s="30" t="s">
        <v>14</v>
      </c>
      <c r="D101" s="31"/>
      <c r="E101" s="32">
        <v>0</v>
      </c>
      <c r="F101" s="31">
        <v>83</v>
      </c>
      <c r="G101" s="32">
        <f>401+1000*LOG10(F$4)-1000*LOG10(F101)</f>
        <v>450.4048561778609</v>
      </c>
      <c r="H101" s="31"/>
      <c r="I101" s="32"/>
      <c r="J101" s="31"/>
      <c r="K101" s="32">
        <v>0</v>
      </c>
      <c r="M101" s="33">
        <f>SUM(E101,G101,K101)-MIN(E101,G101,K101)</f>
        <v>450.4048561778609</v>
      </c>
      <c r="N101" s="34">
        <f>COUNTIF((E101,G101,K101),"&gt;0")</f>
        <v>1</v>
      </c>
      <c r="O101" s="35">
        <f>SUM(E101,G101,K101)</f>
        <v>450.4048561778609</v>
      </c>
      <c r="P101" s="30" t="str">
        <f>IF(N101&gt;1,"ok","no")</f>
        <v>no</v>
      </c>
      <c r="Q101" s="29">
        <f>MIN(D101,F101:H101,J101)</f>
        <v>83</v>
      </c>
    </row>
    <row r="102" spans="1:17" s="29" customFormat="1" ht="12.75">
      <c r="A102" s="28">
        <f>A101+1</f>
        <v>98</v>
      </c>
      <c r="B102" s="29" t="s">
        <v>118</v>
      </c>
      <c r="C102" s="30" t="s">
        <v>16</v>
      </c>
      <c r="D102" s="31"/>
      <c r="E102" s="32">
        <v>0</v>
      </c>
      <c r="F102" s="31"/>
      <c r="G102" s="32">
        <v>0</v>
      </c>
      <c r="H102" s="31"/>
      <c r="I102" s="32"/>
      <c r="J102" s="31">
        <v>17</v>
      </c>
      <c r="K102" s="32">
        <f>401+1000*LOG10(J$4)-1000*LOG10(J102)</f>
        <v>449.30467957455517</v>
      </c>
      <c r="M102" s="33">
        <f>SUM(E102,G102,K102)-MIN(E102,G102,K102)</f>
        <v>449.30467957455517</v>
      </c>
      <c r="N102" s="34">
        <f>COUNTIF((E102,G102,K102),"&gt;0")</f>
        <v>1</v>
      </c>
      <c r="O102" s="35">
        <f>SUM(E102,G102,K102)</f>
        <v>449.30467957455517</v>
      </c>
      <c r="P102" s="30" t="str">
        <f>IF(N102&gt;1,"ok","no")</f>
        <v>no</v>
      </c>
      <c r="Q102" s="29">
        <f>MIN(D102,F102:H102,J102)</f>
        <v>0</v>
      </c>
    </row>
    <row r="103" spans="1:17" s="29" customFormat="1" ht="12.75">
      <c r="A103" s="28">
        <f>A102+1</f>
        <v>99</v>
      </c>
      <c r="B103" s="29" t="s">
        <v>119</v>
      </c>
      <c r="C103" s="30" t="s">
        <v>14</v>
      </c>
      <c r="D103" s="31"/>
      <c r="E103" s="32">
        <v>0</v>
      </c>
      <c r="F103" s="31">
        <v>84</v>
      </c>
      <c r="G103" s="32">
        <f>401+1000*LOG10(F$4)-1000*LOG10(F103)</f>
        <v>445.20366249205335</v>
      </c>
      <c r="H103" s="31"/>
      <c r="I103" s="32"/>
      <c r="J103" s="31"/>
      <c r="K103" s="32">
        <v>0</v>
      </c>
      <c r="M103" s="33">
        <f>SUM(E103,G103,K103)-MIN(E103,G103,K103)</f>
        <v>445.20366249205335</v>
      </c>
      <c r="N103" s="34">
        <f>COUNTIF((E103,G103,K103),"&gt;0")</f>
        <v>1</v>
      </c>
      <c r="O103" s="35">
        <f>SUM(E103,G103,K103)</f>
        <v>445.20366249205335</v>
      </c>
      <c r="P103" s="30" t="str">
        <f>IF(N103&gt;1,"ok","no")</f>
        <v>no</v>
      </c>
      <c r="Q103" s="29">
        <f>MIN(D103,F103:H103,J103)</f>
        <v>84</v>
      </c>
    </row>
    <row r="104" spans="1:17" s="29" customFormat="1" ht="12.75">
      <c r="A104" s="28">
        <f>A103+1</f>
        <v>100</v>
      </c>
      <c r="B104" s="29" t="s">
        <v>120</v>
      </c>
      <c r="C104" s="30" t="s">
        <v>14</v>
      </c>
      <c r="D104" s="31"/>
      <c r="E104" s="32">
        <v>0</v>
      </c>
      <c r="F104" s="31">
        <v>85</v>
      </c>
      <c r="G104" s="32">
        <f>401+1000*LOG10(F$4)-1000*LOG10(F104)</f>
        <v>440.06402283964235</v>
      </c>
      <c r="H104" s="31"/>
      <c r="I104" s="32"/>
      <c r="J104" s="31"/>
      <c r="K104" s="32">
        <v>0</v>
      </c>
      <c r="M104" s="33">
        <f>SUM(E104,G104,K104)-MIN(E104,G104,K104)</f>
        <v>440.06402283964235</v>
      </c>
      <c r="N104" s="34">
        <f>COUNTIF((E104,G104,K104),"&gt;0")</f>
        <v>1</v>
      </c>
      <c r="O104" s="35">
        <f>SUM(E104,G104,K104)</f>
        <v>440.06402283964235</v>
      </c>
      <c r="P104" s="30" t="str">
        <f>IF(N104&gt;1,"ok","no")</f>
        <v>no</v>
      </c>
      <c r="Q104" s="29">
        <f>MIN(D104,F104:H104,J104)</f>
        <v>85</v>
      </c>
    </row>
    <row r="105" spans="1:17" s="29" customFormat="1" ht="12.75">
      <c r="A105" s="28">
        <f>A104+1</f>
        <v>101</v>
      </c>
      <c r="B105" s="29" t="s">
        <v>121</v>
      </c>
      <c r="C105" s="30" t="s">
        <v>14</v>
      </c>
      <c r="D105" s="31"/>
      <c r="E105" s="32">
        <v>0</v>
      </c>
      <c r="F105" s="31">
        <v>86</v>
      </c>
      <c r="G105" s="32">
        <f>401+1000*LOG10(F$4)-1000*LOG10(F105)</f>
        <v>434.98449731036726</v>
      </c>
      <c r="H105" s="31"/>
      <c r="I105" s="32"/>
      <c r="J105" s="31"/>
      <c r="K105" s="32">
        <v>0</v>
      </c>
      <c r="M105" s="33">
        <f>SUM(E105,G105,K105)-MIN(E105,G105,K105)</f>
        <v>434.98449731036726</v>
      </c>
      <c r="N105" s="34">
        <f>COUNTIF((E105,G105,K105),"&gt;0")</f>
        <v>1</v>
      </c>
      <c r="O105" s="35">
        <f>SUM(E105,G105,K105)</f>
        <v>434.98449731036726</v>
      </c>
      <c r="P105" s="30" t="str">
        <f>IF(N105&gt;1,"ok","no")</f>
        <v>no</v>
      </c>
      <c r="Q105" s="29">
        <f>MIN(D105,F105:H105,J105)</f>
        <v>86</v>
      </c>
    </row>
    <row r="106" spans="1:17" s="29" customFormat="1" ht="12.75">
      <c r="A106" s="28">
        <f>A105+1</f>
        <v>102</v>
      </c>
      <c r="B106" s="29" t="s">
        <v>122</v>
      </c>
      <c r="C106" s="30" t="s">
        <v>14</v>
      </c>
      <c r="D106" s="31"/>
      <c r="E106" s="32">
        <v>0</v>
      </c>
      <c r="F106" s="31">
        <v>87</v>
      </c>
      <c r="G106" s="32">
        <f>401+1000*LOG10(F$4)-1000*LOG10(F106)</f>
        <v>429.9636959353163</v>
      </c>
      <c r="H106" s="31"/>
      <c r="I106" s="32"/>
      <c r="J106" s="31"/>
      <c r="K106" s="32">
        <v>0</v>
      </c>
      <c r="M106" s="33">
        <f>SUM(E106,G106,K106)-MIN(E106,G106,K106)</f>
        <v>429.9636959353163</v>
      </c>
      <c r="N106" s="34">
        <f>COUNTIF((E106,G106,K106),"&gt;0")</f>
        <v>1</v>
      </c>
      <c r="O106" s="35">
        <f>SUM(E106,G106,K106)</f>
        <v>429.9636959353163</v>
      </c>
      <c r="P106" s="30" t="str">
        <f>IF(N106&gt;1,"ok","no")</f>
        <v>no</v>
      </c>
      <c r="Q106" s="29">
        <f>MIN(D106,F106:H106,J106)</f>
        <v>87</v>
      </c>
    </row>
    <row r="107" spans="1:17" s="29" customFormat="1" ht="12.75">
      <c r="A107" s="28">
        <f>A106+1</f>
        <v>103</v>
      </c>
      <c r="B107" s="29" t="s">
        <v>123</v>
      </c>
      <c r="C107" s="30" t="s">
        <v>14</v>
      </c>
      <c r="D107" s="31"/>
      <c r="E107" s="32">
        <v>0</v>
      </c>
      <c r="F107" s="31">
        <v>87</v>
      </c>
      <c r="G107" s="32">
        <f>401+1000*LOG10(F$4)-1000*LOG10(F107)</f>
        <v>429.9636959353163</v>
      </c>
      <c r="H107" s="31"/>
      <c r="I107" s="32"/>
      <c r="J107" s="31"/>
      <c r="K107" s="32">
        <v>0</v>
      </c>
      <c r="M107" s="33">
        <f>SUM(E107,G107,K107)-MIN(E107,G107,K107)</f>
        <v>429.9636959353163</v>
      </c>
      <c r="N107" s="34">
        <f>COUNTIF((E107,G107,K107),"&gt;0")</f>
        <v>1</v>
      </c>
      <c r="O107" s="35">
        <f>SUM(E107,G107,K107)</f>
        <v>429.9636959353163</v>
      </c>
      <c r="P107" s="30" t="str">
        <f>IF(N107&gt;1,"ok","no")</f>
        <v>no</v>
      </c>
      <c r="Q107" s="29">
        <f>MIN(D107,F107:H107,J107)</f>
        <v>87</v>
      </c>
    </row>
    <row r="108" spans="1:17" s="29" customFormat="1" ht="12.75">
      <c r="A108" s="28">
        <f>A107+1</f>
        <v>104</v>
      </c>
      <c r="B108" s="29" t="s">
        <v>124</v>
      </c>
      <c r="C108" s="30" t="s">
        <v>14</v>
      </c>
      <c r="D108" s="31"/>
      <c r="E108" s="32">
        <v>0</v>
      </c>
      <c r="F108" s="31">
        <v>87</v>
      </c>
      <c r="G108" s="32">
        <f>401+1000*LOG10(F$4)-1000*LOG10(F108)</f>
        <v>429.9636959353163</v>
      </c>
      <c r="H108" s="31"/>
      <c r="I108" s="32"/>
      <c r="J108" s="31"/>
      <c r="K108" s="32">
        <v>0</v>
      </c>
      <c r="M108" s="33">
        <f>SUM(E108,G108,K108)-MIN(E108,G108,K108)</f>
        <v>429.9636959353163</v>
      </c>
      <c r="N108" s="34">
        <f>COUNTIF((E108,G108,K108),"&gt;0")</f>
        <v>1</v>
      </c>
      <c r="O108" s="35">
        <f>SUM(E108,G108,K108)</f>
        <v>429.9636959353163</v>
      </c>
      <c r="P108" s="30" t="str">
        <f>IF(N108&gt;1,"ok","no")</f>
        <v>no</v>
      </c>
      <c r="Q108" s="29">
        <f>MIN(D108,F108:H108,J108)</f>
        <v>87</v>
      </c>
    </row>
    <row r="109" spans="1:17" s="29" customFormat="1" ht="12.75">
      <c r="A109" s="28">
        <f>A108+1</f>
        <v>105</v>
      </c>
      <c r="B109" s="29" t="s">
        <v>125</v>
      </c>
      <c r="C109" s="30" t="s">
        <v>14</v>
      </c>
      <c r="D109" s="31"/>
      <c r="E109" s="32">
        <v>0</v>
      </c>
      <c r="F109" s="31">
        <v>87</v>
      </c>
      <c r="G109" s="32">
        <f>401+1000*LOG10(F$4)-1000*LOG10(F109)</f>
        <v>429.9636959353163</v>
      </c>
      <c r="H109" s="31"/>
      <c r="I109" s="32"/>
      <c r="J109" s="31"/>
      <c r="K109" s="32">
        <v>0</v>
      </c>
      <c r="M109" s="33">
        <f>SUM(E109,G109,K109)-MIN(E109,G109,K109)</f>
        <v>429.9636959353163</v>
      </c>
      <c r="N109" s="34">
        <f>COUNTIF((E109,G109,K109),"&gt;0")</f>
        <v>1</v>
      </c>
      <c r="O109" s="35">
        <f>SUM(E109,G109,K109)</f>
        <v>429.9636959353163</v>
      </c>
      <c r="P109" s="30" t="str">
        <f>IF(N109&gt;1,"ok","no")</f>
        <v>no</v>
      </c>
      <c r="Q109" s="29">
        <f>MIN(D109,F109:H109,J109)</f>
        <v>87</v>
      </c>
    </row>
    <row r="110" spans="1:17" s="29" customFormat="1" ht="12.75">
      <c r="A110" s="28">
        <f>A109+1</f>
        <v>106</v>
      </c>
      <c r="B110" s="29" t="s">
        <v>126</v>
      </c>
      <c r="C110" s="30" t="s">
        <v>14</v>
      </c>
      <c r="D110" s="31"/>
      <c r="E110" s="32">
        <v>0</v>
      </c>
      <c r="F110" s="31">
        <v>87</v>
      </c>
      <c r="G110" s="32">
        <f>401+1000*LOG10(F$4)-1000*LOG10(F110)</f>
        <v>429.9636959353163</v>
      </c>
      <c r="H110" s="31"/>
      <c r="I110" s="32"/>
      <c r="J110" s="31"/>
      <c r="K110" s="32">
        <v>0</v>
      </c>
      <c r="M110" s="33">
        <f>SUM(E110,G110,K110)-MIN(E110,G110,K110)</f>
        <v>429.9636959353163</v>
      </c>
      <c r="N110" s="34">
        <f>COUNTIF((E110,G110,K110),"&gt;0")</f>
        <v>1</v>
      </c>
      <c r="O110" s="35">
        <f>SUM(E110,G110,K110)</f>
        <v>429.9636959353163</v>
      </c>
      <c r="P110" s="30" t="str">
        <f>IF(N110&gt;1,"ok","no")</f>
        <v>no</v>
      </c>
      <c r="Q110" s="29">
        <f>MIN(D110,F110:H110,J110)</f>
        <v>87</v>
      </c>
    </row>
    <row r="111" spans="1:17" s="29" customFormat="1" ht="12.75">
      <c r="A111" s="28">
        <f>A110+1</f>
        <v>107</v>
      </c>
      <c r="B111" s="29" t="s">
        <v>127</v>
      </c>
      <c r="C111" s="30" t="s">
        <v>14</v>
      </c>
      <c r="D111" s="31"/>
      <c r="E111" s="32">
        <v>0</v>
      </c>
      <c r="F111" s="31">
        <v>87</v>
      </c>
      <c r="G111" s="32">
        <f>401+1000*LOG10(F$4)-1000*LOG10(F111)</f>
        <v>429.9636959353163</v>
      </c>
      <c r="H111" s="31"/>
      <c r="I111" s="32"/>
      <c r="J111" s="31"/>
      <c r="K111" s="32">
        <v>0</v>
      </c>
      <c r="M111" s="33">
        <f>SUM(E111,G111,K111)-MIN(E111,G111,K111)</f>
        <v>429.9636959353163</v>
      </c>
      <c r="N111" s="34">
        <f>COUNTIF((E111,G111,K111),"&gt;0")</f>
        <v>1</v>
      </c>
      <c r="O111" s="35">
        <f>SUM(E111,G111,K111)</f>
        <v>429.9636959353163</v>
      </c>
      <c r="P111" s="30" t="str">
        <f>IF(N111&gt;1,"ok","no")</f>
        <v>no</v>
      </c>
      <c r="Q111" s="29">
        <f>MIN(D111,F111:H111,J111)</f>
        <v>87</v>
      </c>
    </row>
    <row r="112" spans="1:17" s="29" customFormat="1" ht="12.75">
      <c r="A112" s="28">
        <f>A111+1</f>
        <v>108</v>
      </c>
      <c r="B112" s="29" t="s">
        <v>128</v>
      </c>
      <c r="C112" s="30" t="s">
        <v>14</v>
      </c>
      <c r="D112" s="31"/>
      <c r="E112" s="32">
        <v>0</v>
      </c>
      <c r="F112" s="31">
        <v>87</v>
      </c>
      <c r="G112" s="32">
        <f>401+1000*LOG10(F$4)-1000*LOG10(F112)</f>
        <v>429.9636959353163</v>
      </c>
      <c r="H112" s="31"/>
      <c r="I112" s="32"/>
      <c r="J112" s="31"/>
      <c r="K112" s="32">
        <v>0</v>
      </c>
      <c r="M112" s="33">
        <f>SUM(E112,G112,K112)-MIN(E112,G112,K112)</f>
        <v>429.9636959353163</v>
      </c>
      <c r="N112" s="34">
        <f>COUNTIF((E112,G112,K112),"&gt;0")</f>
        <v>1</v>
      </c>
      <c r="O112" s="35">
        <f>SUM(E112,G112,K112)</f>
        <v>429.9636959353163</v>
      </c>
      <c r="P112" s="30" t="str">
        <f>IF(N112&gt;1,"ok","no")</f>
        <v>no</v>
      </c>
      <c r="Q112" s="29">
        <f>MIN(D112,F112:H112,J112)</f>
        <v>87</v>
      </c>
    </row>
    <row r="113" spans="1:17" s="29" customFormat="1" ht="12.75">
      <c r="A113" s="28">
        <f>A112+1</f>
        <v>109</v>
      </c>
      <c r="B113" s="29" t="s">
        <v>129</v>
      </c>
      <c r="C113" s="30" t="s">
        <v>16</v>
      </c>
      <c r="D113" s="31"/>
      <c r="E113" s="32">
        <v>0</v>
      </c>
      <c r="F113" s="31"/>
      <c r="G113" s="32">
        <v>0</v>
      </c>
      <c r="H113" s="31"/>
      <c r="I113" s="32"/>
      <c r="J113" s="31">
        <v>18</v>
      </c>
      <c r="K113" s="32">
        <f>401+1000*LOG10(J$4)-1000*LOG10(J113)</f>
        <v>424.48109584952294</v>
      </c>
      <c r="M113" s="33">
        <f>SUM(E113,G113,K113)-MIN(E113,G113,K113)</f>
        <v>424.48109584952294</v>
      </c>
      <c r="N113" s="34">
        <f>COUNTIF((E113,G113,K113),"&gt;0")</f>
        <v>1</v>
      </c>
      <c r="O113" s="35">
        <f>SUM(E113,G113,K113)</f>
        <v>424.48109584952294</v>
      </c>
      <c r="P113" s="30" t="str">
        <f>IF(N113&gt;1,"ok","no")</f>
        <v>no</v>
      </c>
      <c r="Q113" s="29">
        <f>MIN(D113,F113:H113,J113)</f>
        <v>0</v>
      </c>
    </row>
    <row r="114" spans="1:17" s="29" customFormat="1" ht="12.75">
      <c r="A114" s="28">
        <f>A113+1</f>
        <v>110</v>
      </c>
      <c r="B114" s="29" t="s">
        <v>130</v>
      </c>
      <c r="C114" s="30" t="s">
        <v>16</v>
      </c>
      <c r="D114" s="31"/>
      <c r="E114" s="32">
        <v>0</v>
      </c>
      <c r="F114" s="31"/>
      <c r="G114" s="32">
        <v>0</v>
      </c>
      <c r="H114" s="31"/>
      <c r="I114" s="32"/>
      <c r="J114" s="31">
        <v>19</v>
      </c>
      <c r="K114" s="32">
        <f>401+1000*LOG10(J$4)-1000*LOG10(J114)</f>
        <v>401</v>
      </c>
      <c r="M114" s="33">
        <f>SUM(E114,G114,K114)-MIN(E114,G114,K114)</f>
        <v>401</v>
      </c>
      <c r="N114" s="34">
        <f>COUNTIF((E114,G114,K114),"&gt;0")</f>
        <v>1</v>
      </c>
      <c r="O114" s="35">
        <f>SUM(E114,G114,K114)</f>
        <v>401</v>
      </c>
      <c r="P114" s="30" t="str">
        <f>IF(N114&gt;1,"ok","no")</f>
        <v>no</v>
      </c>
      <c r="Q114" s="29">
        <f>MIN(D114,F114:H114,J114)</f>
        <v>0</v>
      </c>
    </row>
    <row r="115" spans="1:17" s="29" customFormat="1" ht="12.75">
      <c r="A115" s="28">
        <f>A114+1</f>
        <v>111</v>
      </c>
      <c r="B115" s="29" t="s">
        <v>131</v>
      </c>
      <c r="C115" s="30" t="s">
        <v>13</v>
      </c>
      <c r="D115" s="31">
        <v>10</v>
      </c>
      <c r="E115" s="32">
        <f>401+1000*LOG10(D$4)-1000*LOG10(D115)</f>
        <v>401</v>
      </c>
      <c r="F115" s="31"/>
      <c r="G115" s="32">
        <v>0</v>
      </c>
      <c r="H115" s="31"/>
      <c r="I115" s="38"/>
      <c r="J115" s="31"/>
      <c r="K115" s="32">
        <v>0</v>
      </c>
      <c r="M115" s="33">
        <f>SUM(E115,G115,K115)-MIN(E115,G115,K115)</f>
        <v>401</v>
      </c>
      <c r="N115" s="34">
        <f>COUNTIF((E115,G115,K115),"&gt;0")</f>
        <v>1</v>
      </c>
      <c r="O115" s="35">
        <f>SUM(E115,G115,K115)</f>
        <v>401</v>
      </c>
      <c r="P115" s="30" t="str">
        <f>IF(N115&gt;1,"ok","no")</f>
        <v>no</v>
      </c>
      <c r="Q115" s="29">
        <f>MIN(D115,F115:H115,J115)</f>
        <v>0</v>
      </c>
    </row>
    <row r="116" spans="1:16" s="19" customFormat="1" ht="12.75">
      <c r="A116" s="18"/>
      <c r="C116" s="20"/>
      <c r="D116" s="39"/>
      <c r="E116" s="40"/>
      <c r="F116" s="39"/>
      <c r="G116" s="40"/>
      <c r="H116" s="39"/>
      <c r="I116" s="40"/>
      <c r="J116" s="39"/>
      <c r="K116" s="41"/>
      <c r="M116" s="42"/>
      <c r="N116" s="42"/>
      <c r="O116" s="25"/>
      <c r="P116" s="20"/>
    </row>
    <row r="117" spans="1:16" s="19" customFormat="1" ht="12.75">
      <c r="A117" s="18"/>
      <c r="B117" s="19" t="s">
        <v>132</v>
      </c>
      <c r="C117" s="20"/>
      <c r="E117" s="43"/>
      <c r="G117" s="43"/>
      <c r="M117" s="43"/>
      <c r="N117" s="43"/>
      <c r="P117" s="20"/>
    </row>
    <row r="118" spans="1:16" s="19" customFormat="1" ht="12.75">
      <c r="A118" s="18"/>
      <c r="B118" s="19" t="s">
        <v>133</v>
      </c>
      <c r="C118" s="20"/>
      <c r="E118" s="43"/>
      <c r="G118" s="43"/>
      <c r="I118"/>
      <c r="M118" s="43"/>
      <c r="N118" s="43"/>
      <c r="P118" s="20"/>
    </row>
    <row r="119" spans="1:16" s="19" customFormat="1" ht="12.75">
      <c r="A119" s="18"/>
      <c r="B119" s="19" t="s">
        <v>134</v>
      </c>
      <c r="C119" s="20"/>
      <c r="E119" s="43"/>
      <c r="G119" s="43"/>
      <c r="I119"/>
      <c r="M119" s="43"/>
      <c r="N119" s="43"/>
      <c r="P119" s="20"/>
    </row>
    <row r="120" spans="1:16" s="19" customFormat="1" ht="12.75">
      <c r="A120" s="18"/>
      <c r="C120" s="20"/>
      <c r="E120" s="43"/>
      <c r="G120" s="43"/>
      <c r="I120"/>
      <c r="M120" s="43"/>
      <c r="N120" s="43"/>
      <c r="P120" s="20"/>
    </row>
    <row r="121" spans="1:16" s="19" customFormat="1" ht="12.75">
      <c r="A121" s="18"/>
      <c r="B121"/>
      <c r="C121" s="2"/>
      <c r="D121"/>
      <c r="E121" s="3"/>
      <c r="F121"/>
      <c r="G121" s="3"/>
      <c r="H121"/>
      <c r="I121"/>
      <c r="J121"/>
      <c r="K121"/>
      <c r="L121"/>
      <c r="M121" s="3"/>
      <c r="N121" s="3"/>
      <c r="P121" s="20"/>
    </row>
    <row r="122" spans="1:16" s="19" customFormat="1" ht="12.75">
      <c r="A122" s="18" t="s">
        <v>135</v>
      </c>
      <c r="B122" s="44" t="s">
        <v>136</v>
      </c>
      <c r="C122" s="2"/>
      <c r="D122"/>
      <c r="E122" s="3"/>
      <c r="F122"/>
      <c r="G122" s="3"/>
      <c r="H122"/>
      <c r="I122"/>
      <c r="J122"/>
      <c r="K122"/>
      <c r="L122"/>
      <c r="M122" s="3"/>
      <c r="N122" s="3"/>
      <c r="P122" s="20"/>
    </row>
    <row r="123" spans="1:17" s="19" customFormat="1" ht="231.75" customHeight="1">
      <c r="A123" s="18"/>
      <c r="B123" s="45" t="s">
        <v>137</v>
      </c>
      <c r="C123" s="45"/>
      <c r="D123" s="45"/>
      <c r="E123" s="45"/>
      <c r="F123" s="45"/>
      <c r="G123" s="45"/>
      <c r="H123" s="45"/>
      <c r="I123" s="45"/>
      <c r="J123" s="45"/>
      <c r="K123" s="45"/>
      <c r="L123" s="45"/>
      <c r="M123" s="45"/>
      <c r="N123" s="45"/>
      <c r="O123" s="45"/>
      <c r="P123" s="45"/>
      <c r="Q123" s="45"/>
    </row>
    <row r="124" spans="1:16" s="19" customFormat="1" ht="21" customHeight="1">
      <c r="A124" s="18"/>
      <c r="B124" s="46"/>
      <c r="C124" s="46"/>
      <c r="D124" s="46"/>
      <c r="E124" s="46"/>
      <c r="F124" s="46"/>
      <c r="G124" s="46"/>
      <c r="H124" s="46"/>
      <c r="I124" s="46"/>
      <c r="J124" s="46"/>
      <c r="K124" s="46"/>
      <c r="L124" s="47"/>
      <c r="M124" s="48"/>
      <c r="N124" s="48"/>
      <c r="P124" s="20"/>
    </row>
    <row r="125" spans="1:16" s="19" customFormat="1" ht="21" customHeight="1">
      <c r="A125" s="18"/>
      <c r="B125" s="45"/>
      <c r="C125" s="45"/>
      <c r="D125" s="45"/>
      <c r="E125" s="45"/>
      <c r="F125" s="45"/>
      <c r="G125" s="45"/>
      <c r="H125" s="45"/>
      <c r="I125" s="45"/>
      <c r="J125" s="45"/>
      <c r="K125" s="45"/>
      <c r="L125"/>
      <c r="M125" s="3"/>
      <c r="N125" s="3"/>
      <c r="P125" s="20"/>
    </row>
    <row r="126" spans="1:16" s="19" customFormat="1" ht="21" customHeight="1">
      <c r="A126"/>
      <c r="B126" s="45"/>
      <c r="C126" s="45"/>
      <c r="D126" s="45"/>
      <c r="E126" s="45"/>
      <c r="F126" s="45"/>
      <c r="G126" s="45"/>
      <c r="H126" s="45"/>
      <c r="I126" s="45"/>
      <c r="J126" s="45"/>
      <c r="K126" s="45"/>
      <c r="L126"/>
      <c r="M126" s="3"/>
      <c r="N126" s="3"/>
      <c r="P126" s="20"/>
    </row>
    <row r="127" spans="2:11" ht="21" customHeight="1">
      <c r="B127" s="45"/>
      <c r="C127" s="45"/>
      <c r="D127" s="45"/>
      <c r="E127" s="45"/>
      <c r="F127" s="45"/>
      <c r="G127" s="45"/>
      <c r="H127" s="45"/>
      <c r="I127" s="45"/>
      <c r="J127" s="45"/>
      <c r="K127" s="45"/>
    </row>
    <row r="128" spans="2:11" ht="21" customHeight="1">
      <c r="B128" s="45"/>
      <c r="C128" s="45"/>
      <c r="D128" s="45"/>
      <c r="E128" s="45"/>
      <c r="F128" s="45"/>
      <c r="G128" s="45"/>
      <c r="H128" s="45"/>
      <c r="I128" s="45"/>
      <c r="J128" s="45"/>
      <c r="K128" s="45"/>
    </row>
    <row r="129" spans="2:11" ht="21" customHeight="1">
      <c r="B129" s="45"/>
      <c r="C129" s="45"/>
      <c r="D129" s="45"/>
      <c r="E129" s="45"/>
      <c r="F129" s="45"/>
      <c r="G129" s="45"/>
      <c r="H129" s="45"/>
      <c r="I129" s="45"/>
      <c r="J129" s="45"/>
      <c r="K129" s="45"/>
    </row>
    <row r="130" spans="2:11" ht="21" customHeight="1">
      <c r="B130" s="45"/>
      <c r="C130" s="45"/>
      <c r="D130" s="45"/>
      <c r="E130" s="45"/>
      <c r="F130" s="45"/>
      <c r="G130" s="45"/>
      <c r="H130" s="45"/>
      <c r="I130" s="45"/>
      <c r="J130" s="45"/>
      <c r="K130" s="45"/>
    </row>
    <row r="131" spans="2:11" ht="21" customHeight="1">
      <c r="B131" s="45"/>
      <c r="C131" s="45"/>
      <c r="D131" s="45"/>
      <c r="E131" s="45"/>
      <c r="F131" s="45"/>
      <c r="G131" s="45"/>
      <c r="H131" s="45"/>
      <c r="I131" s="45"/>
      <c r="J131" s="45"/>
      <c r="K131" s="45"/>
    </row>
    <row r="132" spans="2:11" ht="12.75">
      <c r="B132" s="45"/>
      <c r="C132" s="45"/>
      <c r="D132" s="45"/>
      <c r="E132" s="45"/>
      <c r="F132" s="45"/>
      <c r="G132" s="45"/>
      <c r="H132" s="45"/>
      <c r="I132" s="45"/>
      <c r="J132" s="45"/>
      <c r="K132" s="45"/>
    </row>
    <row r="133" spans="2:11" ht="12.75">
      <c r="B133" s="45"/>
      <c r="C133" s="45"/>
      <c r="D133" s="45"/>
      <c r="E133" s="45"/>
      <c r="F133" s="45"/>
      <c r="G133" s="45"/>
      <c r="H133" s="45"/>
      <c r="I133" s="45"/>
      <c r="J133" s="45"/>
      <c r="K133" s="45"/>
    </row>
    <row r="134" spans="2:11" ht="12.75">
      <c r="B134" s="45"/>
      <c r="C134" s="45"/>
      <c r="D134" s="45"/>
      <c r="E134" s="45"/>
      <c r="F134" s="45"/>
      <c r="G134" s="45"/>
      <c r="H134" s="45"/>
      <c r="I134" s="45"/>
      <c r="J134" s="45"/>
      <c r="K134" s="45"/>
    </row>
    <row r="135" spans="2:11" ht="12.75">
      <c r="B135" s="45"/>
      <c r="C135" s="45"/>
      <c r="D135" s="45"/>
      <c r="E135" s="45"/>
      <c r="F135" s="45"/>
      <c r="G135" s="45"/>
      <c r="H135" s="45"/>
      <c r="I135" s="45"/>
      <c r="J135" s="45"/>
      <c r="K135" s="45"/>
    </row>
    <row r="136" spans="2:11" ht="12.75">
      <c r="B136" s="45"/>
      <c r="C136" s="45"/>
      <c r="D136" s="45"/>
      <c r="E136" s="45"/>
      <c r="F136" s="45"/>
      <c r="G136" s="45"/>
      <c r="H136" s="45"/>
      <c r="I136" s="45"/>
      <c r="J136" s="45"/>
      <c r="K136" s="45"/>
    </row>
    <row r="137" spans="2:11" ht="12.75">
      <c r="B137" s="45"/>
      <c r="C137" s="45"/>
      <c r="D137" s="45"/>
      <c r="E137" s="45"/>
      <c r="F137" s="45"/>
      <c r="G137" s="45"/>
      <c r="H137" s="45"/>
      <c r="I137" s="45"/>
      <c r="J137" s="45"/>
      <c r="K137" s="45"/>
    </row>
    <row r="138" spans="2:11" ht="12.75">
      <c r="B138" s="45"/>
      <c r="C138" s="45"/>
      <c r="D138" s="45"/>
      <c r="E138" s="45"/>
      <c r="F138" s="45"/>
      <c r="G138" s="45"/>
      <c r="H138" s="45"/>
      <c r="I138" s="45"/>
      <c r="J138" s="45"/>
      <c r="K138" s="45"/>
    </row>
  </sheetData>
  <sheetProtection selectLockedCells="1" selectUnlockedCells="1"/>
  <mergeCells count="5">
    <mergeCell ref="D3:E3"/>
    <mergeCell ref="F3:G3"/>
    <mergeCell ref="H3:I3"/>
    <mergeCell ref="J3:K3"/>
    <mergeCell ref="B123:Q123"/>
  </mergeCells>
  <printOptions/>
  <pageMargins left="0.7479166666666667" right="0.7479166666666667" top="0.5993055555555555" bottom="0.98402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Loretta Salzillo</dc:creator>
  <cp:keywords/>
  <dc:description/>
  <cp:lastModifiedBy>Loretta Salzillo</cp:lastModifiedBy>
  <cp:lastPrinted>2016-06-07T09:56:03Z</cp:lastPrinted>
  <dcterms:created xsi:type="dcterms:W3CDTF">2015-11-20T16:06:50Z</dcterms:created>
  <dcterms:modified xsi:type="dcterms:W3CDTF">2018-10-07T17:41:11Z</dcterms:modified>
  <cp:category/>
  <cp:version/>
  <cp:contentType/>
  <cp:contentStatus/>
  <cp:revision>12</cp:revision>
</cp:coreProperties>
</file>